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drawings/drawing4.xml" ContentType="application/vnd.openxmlformats-officedocument.drawing+xml"/>
  <Override PartName="/xl/ctrlProps/ctrlProp6.xml" ContentType="application/vnd.ms-excel.controlproperties+xml"/>
  <Override PartName="/xl/drawings/drawing5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6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drawings/drawing7.xml" ContentType="application/vnd.openxmlformats-officedocument.drawing+xml"/>
  <Override PartName="/xl/ctrlProps/ctrlProp12.xml" ContentType="application/vnd.ms-excel.controlproperties+xml"/>
  <Override PartName="/xl/ctrlProps/ctrlProp13.xml" ContentType="application/vnd.ms-excel.controlproperties+xml"/>
  <Override PartName="/xl/drawings/drawing8.xml" ContentType="application/vnd.openxmlformats-officedocument.drawing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9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10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drawings/drawing11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drawings/drawing12.xml" ContentType="application/vnd.openxmlformats-officedocument.drawing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1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14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saveExternalLinkValues="0" codeName="ThisWorkbook"/>
  <mc:AlternateContent xmlns:mc="http://schemas.openxmlformats.org/markup-compatibility/2006">
    <mc:Choice Requires="x15">
      <x15ac:absPath xmlns:x15ac="http://schemas.microsoft.com/office/spreadsheetml/2010/11/ac" url="E:\BUKU2016\277 FUNGSI\FILE\LATIH\"/>
    </mc:Choice>
  </mc:AlternateContent>
  <bookViews>
    <workbookView xWindow="270" yWindow="180" windowWidth="12120" windowHeight="8010" tabRatio="901"/>
  </bookViews>
  <sheets>
    <sheet name="DATE" sheetId="25485" r:id="rId1"/>
    <sheet name="DATEVALUE" sheetId="25508" r:id="rId2"/>
    <sheet name="DAY" sheetId="25514" r:id="rId3"/>
    <sheet name="MONTH" sheetId="25528" r:id="rId4"/>
    <sheet name="YEAR" sheetId="25529" r:id="rId5"/>
    <sheet name="DAYS360" sheetId="25487" r:id="rId6"/>
    <sheet name="EDATE" sheetId="25509" r:id="rId7"/>
    <sheet name="EOMONTH" sheetId="25525" r:id="rId8"/>
    <sheet name="HOUR" sheetId="25498" r:id="rId9"/>
    <sheet name="MINUTE" sheetId="25526" r:id="rId10"/>
    <sheet name="SECOND" sheetId="25527" r:id="rId11"/>
    <sheet name="TIME" sheetId="25520" r:id="rId12"/>
    <sheet name="TIMEVALUE" sheetId="25522" r:id="rId13"/>
    <sheet name="NETWORKDAYS" sheetId="25537" r:id="rId14"/>
    <sheet name="WORKDAY" sheetId="25535" r:id="rId15"/>
    <sheet name="NOW" sheetId="25532" r:id="rId16"/>
    <sheet name="TODAY" sheetId="25506" r:id="rId17"/>
    <sheet name="NOW dan TODAY" sheetId="25534" r:id="rId18"/>
    <sheet name="WEEKDAY" sheetId="25478" r:id="rId19"/>
    <sheet name="WEEKNUM" sheetId="25523" r:id="rId20"/>
    <sheet name="ISOWEEKNUM" sheetId="25533" r:id="rId21"/>
    <sheet name="YEARFRAC" sheetId="25516" r:id="rId22"/>
  </sheets>
  <externalReferences>
    <externalReference r:id="rId23"/>
    <externalReference r:id="rId24"/>
    <externalReference r:id="rId25"/>
  </externalReferences>
  <definedNames>
    <definedName name="__IntlFixup" hidden="1">TRUE</definedName>
    <definedName name="AccessDatabase" hidden="1">"C:\My Documents\MAUI MALL1.mdb"</definedName>
    <definedName name="ACwvu.CapersView." localSheetId="7" hidden="1">[1]MASTER!#REF!</definedName>
    <definedName name="ACwvu.CapersView." localSheetId="9" hidden="1">[1]MASTER!#REF!</definedName>
    <definedName name="ACwvu.CapersView." localSheetId="3" hidden="1">[1]MASTER!#REF!</definedName>
    <definedName name="ACwvu.CapersView." localSheetId="15" hidden="1">[1]MASTER!#REF!</definedName>
    <definedName name="ACwvu.CapersView." localSheetId="17" hidden="1">[1]MASTER!#REF!</definedName>
    <definedName name="ACwvu.CapersView." localSheetId="10" hidden="1">[1]MASTER!#REF!</definedName>
    <definedName name="ACwvu.CapersView." localSheetId="4" hidden="1">[1]MASTER!#REF!</definedName>
    <definedName name="ACwvu.CapersView." hidden="1">[1]MASTER!#REF!</definedName>
    <definedName name="ACwvu.Japan_Capers_Ed_Pub." localSheetId="7" hidden="1">#REF!</definedName>
    <definedName name="ACwvu.Japan_Capers_Ed_Pub." localSheetId="9" hidden="1">#REF!</definedName>
    <definedName name="ACwvu.Japan_Capers_Ed_Pub." localSheetId="3" hidden="1">#REF!</definedName>
    <definedName name="ACwvu.Japan_Capers_Ed_Pub." localSheetId="15" hidden="1">#REF!</definedName>
    <definedName name="ACwvu.Japan_Capers_Ed_Pub." localSheetId="17" hidden="1">#REF!</definedName>
    <definedName name="ACwvu.Japan_Capers_Ed_Pub." localSheetId="10" hidden="1">#REF!</definedName>
    <definedName name="ACwvu.Japan_Capers_Ed_Pub." localSheetId="4" hidden="1">#REF!</definedName>
    <definedName name="ACwvu.Japan_Capers_Ed_Pub." hidden="1">#REF!</definedName>
    <definedName name="ACwvu.KJP_CC." localSheetId="7" hidden="1">#REF!</definedName>
    <definedName name="ACwvu.KJP_CC." localSheetId="9" hidden="1">#REF!</definedName>
    <definedName name="ACwvu.KJP_CC." localSheetId="3" hidden="1">#REF!</definedName>
    <definedName name="ACwvu.KJP_CC." localSheetId="15" hidden="1">#REF!</definedName>
    <definedName name="ACwvu.KJP_CC." localSheetId="17" hidden="1">#REF!</definedName>
    <definedName name="ACwvu.KJP_CC." localSheetId="10" hidden="1">#REF!</definedName>
    <definedName name="ACwvu.KJP_CC." localSheetId="4" hidden="1">#REF!</definedName>
    <definedName name="ACwvu.KJP_CC." hidden="1">#REF!</definedName>
    <definedName name="anscount" hidden="1">4</definedName>
    <definedName name="Cwvu.CapersView." localSheetId="7" hidden="1">[1]MASTER!#REF!</definedName>
    <definedName name="Cwvu.CapersView." localSheetId="9" hidden="1">[1]MASTER!#REF!</definedName>
    <definedName name="Cwvu.CapersView." localSheetId="3" hidden="1">[1]MASTER!#REF!</definedName>
    <definedName name="Cwvu.CapersView." localSheetId="15" hidden="1">[1]MASTER!#REF!</definedName>
    <definedName name="Cwvu.CapersView." localSheetId="17" hidden="1">[1]MASTER!#REF!</definedName>
    <definedName name="Cwvu.CapersView." localSheetId="10" hidden="1">[1]MASTER!#REF!</definedName>
    <definedName name="Cwvu.CapersView." localSheetId="4" hidden="1">[1]MASTER!#REF!</definedName>
    <definedName name="Cwvu.CapersView." hidden="1">[1]MASTER!#REF!</definedName>
    <definedName name="Cwvu.Japan_Capers_Ed_Pub." localSheetId="7" hidden="1">[1]MASTER!#REF!</definedName>
    <definedName name="Cwvu.Japan_Capers_Ed_Pub." localSheetId="9" hidden="1">[1]MASTER!#REF!</definedName>
    <definedName name="Cwvu.Japan_Capers_Ed_Pub." localSheetId="3" hidden="1">[1]MASTER!#REF!</definedName>
    <definedName name="Cwvu.Japan_Capers_Ed_Pub." localSheetId="15" hidden="1">[1]MASTER!#REF!</definedName>
    <definedName name="Cwvu.Japan_Capers_Ed_Pub." localSheetId="17" hidden="1">[1]MASTER!#REF!</definedName>
    <definedName name="Cwvu.Japan_Capers_Ed_Pub." localSheetId="10" hidden="1">[1]MASTER!#REF!</definedName>
    <definedName name="Cwvu.Japan_Capers_Ed_Pub." localSheetId="4" hidden="1">[1]MASTER!#REF!</definedName>
    <definedName name="Cwvu.Japan_Capers_Ed_Pub." hidden="1">[1]MASTER!#REF!</definedName>
    <definedName name="Cwvu.KJP_CC." localSheetId="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9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5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0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4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HTML_CodePage" hidden="1">1252</definedName>
    <definedName name="HTML_Control" localSheetId="0" hidden="1">{"'PRODUCTIONCOST SHEET'!$B$3:$G$48"}</definedName>
    <definedName name="HTML_Control" localSheetId="2" hidden="1">{"'PRODUCTIONCOST SHEET'!$B$3:$G$48"}</definedName>
    <definedName name="HTML_Control" localSheetId="5" hidden="1">{"'PRODUCTIONCOST SHEET'!$B$3:$G$48"}</definedName>
    <definedName name="HTML_Control" localSheetId="3" hidden="1">{"'PRODUCTIONCOST SHEET'!$B$3:$G$48"}</definedName>
    <definedName name="HTML_Control" localSheetId="17" hidden="1">{"'PRODUCTIONCOST SHEET'!$B$3:$G$48"}</definedName>
    <definedName name="HTML_Control" localSheetId="11" hidden="1">{"'PRODUCTIONCOST SHEET'!$B$3:$G$48"}</definedName>
    <definedName name="HTML_Control" localSheetId="12" hidden="1">{"'PRODUCTIONCOST SHEET'!$B$3:$G$48"}</definedName>
    <definedName name="HTML_Control" localSheetId="19" hidden="1">{"'PRODUCTIONCOST SHEET'!$B$3:$G$48"}</definedName>
    <definedName name="HTML_Control" localSheetId="4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limcount" hidden="1">3</definedName>
    <definedName name="Rwvu.CapersView." localSheetId="7" hidden="1">#REF!</definedName>
    <definedName name="Rwvu.CapersView." localSheetId="9" hidden="1">#REF!</definedName>
    <definedName name="Rwvu.CapersView." localSheetId="3" hidden="1">#REF!</definedName>
    <definedName name="Rwvu.CapersView." localSheetId="15" hidden="1">#REF!</definedName>
    <definedName name="Rwvu.CapersView." localSheetId="17" hidden="1">#REF!</definedName>
    <definedName name="Rwvu.CapersView." localSheetId="10" hidden="1">#REF!</definedName>
    <definedName name="Rwvu.CapersView." localSheetId="4" hidden="1">#REF!</definedName>
    <definedName name="Rwvu.CapersView." hidden="1">#REF!</definedName>
    <definedName name="Rwvu.Japan_Capers_Ed_Pub." localSheetId="7" hidden="1">#REF!</definedName>
    <definedName name="Rwvu.Japan_Capers_Ed_Pub." localSheetId="9" hidden="1">#REF!</definedName>
    <definedName name="Rwvu.Japan_Capers_Ed_Pub." localSheetId="3" hidden="1">#REF!</definedName>
    <definedName name="Rwvu.Japan_Capers_Ed_Pub." localSheetId="15" hidden="1">#REF!</definedName>
    <definedName name="Rwvu.Japan_Capers_Ed_Pub." localSheetId="17" hidden="1">#REF!</definedName>
    <definedName name="Rwvu.Japan_Capers_Ed_Pub." localSheetId="10" hidden="1">#REF!</definedName>
    <definedName name="Rwvu.Japan_Capers_Ed_Pub." localSheetId="4" hidden="1">#REF!</definedName>
    <definedName name="Rwvu.Japan_Capers_Ed_Pub." hidden="1">#REF!</definedName>
    <definedName name="Rwvu.KJP_CC." localSheetId="7" hidden="1">#REF!</definedName>
    <definedName name="Rwvu.KJP_CC." localSheetId="9" hidden="1">#REF!</definedName>
    <definedName name="Rwvu.KJP_CC." localSheetId="3" hidden="1">#REF!</definedName>
    <definedName name="Rwvu.KJP_CC." localSheetId="15" hidden="1">#REF!</definedName>
    <definedName name="Rwvu.KJP_CC." localSheetId="17" hidden="1">#REF!</definedName>
    <definedName name="Rwvu.KJP_CC." localSheetId="10" hidden="1">#REF!</definedName>
    <definedName name="Rwvu.KJP_CC." localSheetId="4" hidden="1">#REF!</definedName>
    <definedName name="Rwvu.KJP_CC." hidden="1">#REF!</definedName>
    <definedName name="sencount" hidden="1">3</definedName>
    <definedName name="ss" localSheetId="15" hidden="1">[1]MASTER!#REF!</definedName>
    <definedName name="ss" localSheetId="17" hidden="1">[1]MASTER!#REF!</definedName>
    <definedName name="ss" hidden="1">[1]MASTER!#REF!</definedName>
    <definedName name="Swvu.CapersView." localSheetId="7" hidden="1">[1]MASTER!#REF!</definedName>
    <definedName name="Swvu.CapersView." localSheetId="9" hidden="1">[1]MASTER!#REF!</definedName>
    <definedName name="Swvu.CapersView." localSheetId="3" hidden="1">[1]MASTER!#REF!</definedName>
    <definedName name="Swvu.CapersView." localSheetId="15" hidden="1">[1]MASTER!#REF!</definedName>
    <definedName name="Swvu.CapersView." localSheetId="17" hidden="1">[1]MASTER!#REF!</definedName>
    <definedName name="Swvu.CapersView." localSheetId="10" hidden="1">[1]MASTER!#REF!</definedName>
    <definedName name="Swvu.CapersView." localSheetId="4" hidden="1">[1]MASTER!#REF!</definedName>
    <definedName name="Swvu.CapersView." hidden="1">[1]MASTER!#REF!</definedName>
    <definedName name="Swvu.Japan_Capers_Ed_Pub." localSheetId="7" hidden="1">#REF!</definedName>
    <definedName name="Swvu.Japan_Capers_Ed_Pub." localSheetId="9" hidden="1">#REF!</definedName>
    <definedName name="Swvu.Japan_Capers_Ed_Pub." localSheetId="3" hidden="1">#REF!</definedName>
    <definedName name="Swvu.Japan_Capers_Ed_Pub." localSheetId="15" hidden="1">#REF!</definedName>
    <definedName name="Swvu.Japan_Capers_Ed_Pub." localSheetId="17" hidden="1">#REF!</definedName>
    <definedName name="Swvu.Japan_Capers_Ed_Pub." localSheetId="10" hidden="1">#REF!</definedName>
    <definedName name="Swvu.Japan_Capers_Ed_Pub." localSheetId="4" hidden="1">#REF!</definedName>
    <definedName name="Swvu.Japan_Capers_Ed_Pub." hidden="1">#REF!</definedName>
    <definedName name="Swvu.KJP_CC." localSheetId="7" hidden="1">#REF!</definedName>
    <definedName name="Swvu.KJP_CC." localSheetId="9" hidden="1">#REF!</definedName>
    <definedName name="Swvu.KJP_CC." localSheetId="3" hidden="1">#REF!</definedName>
    <definedName name="Swvu.KJP_CC." localSheetId="15" hidden="1">#REF!</definedName>
    <definedName name="Swvu.KJP_CC." localSheetId="17" hidden="1">#REF!</definedName>
    <definedName name="Swvu.KJP_CC." localSheetId="10" hidden="1">#REF!</definedName>
    <definedName name="Swvu.KJP_CC." localSheetId="4" hidden="1">#REF!</definedName>
    <definedName name="Swvu.KJP_CC." hidden="1">#REF!</definedName>
    <definedName name="TIPE1" localSheetId="17">[2]WEEKDAY!$K$13:$L$19</definedName>
    <definedName name="TIPE1">WEEKDAY!$K$13:$L$19</definedName>
    <definedName name="TIPE2" localSheetId="17">[2]WEEKDAY!$N$13:$O$19</definedName>
    <definedName name="TIPE2">WEEKDAY!$N$13:$O$19</definedName>
    <definedName name="TIPE3" localSheetId="17">[2]WEEKDAY!$Q$13:$R$19</definedName>
    <definedName name="TIPE3">WEEKDAY!$Q$13:$R$19</definedName>
    <definedName name="trte" localSheetId="17" hidden="1">{#N/A,#N/A,FALSE,"PRJCTED QTRLY $'s"}</definedName>
    <definedName name="trte" hidden="1">{#N/A,#N/A,FALSE,"PRJCTED QTRLY $'s"}</definedName>
    <definedName name="v" localSheetId="17" hidden="1">{"'PRODUCTIONCOST SHEET'!$B$3:$G$48"}</definedName>
    <definedName name="v" hidden="1">{"'PRODUCTIONCOST SHEET'!$B$3:$G$48"}</definedName>
    <definedName name="vvv" localSheetId="17" hidden="1">{"Japan_Capers_Ed_Pub",#N/A,FALSE,"DI 2 YEAR MASTER SCHEDULE"}</definedName>
    <definedName name="vvv" hidden="1">{"Japan_Capers_Ed_Pub",#N/A,FALSE,"DI 2 YEAR MASTER SCHEDULE"}</definedName>
    <definedName name="vvvv" localSheetId="17" hidden="1">{#N/A,#N/A,FALSE,"PRJCTED MNTHLY QTY's"}</definedName>
    <definedName name="vvvv" hidden="1">{#N/A,#N/A,FALSE,"PRJCTED MNTHLY QTY's"}</definedName>
    <definedName name="wrn.CapersPlotter." localSheetId="0" hidden="1">{#N/A,#N/A,FALSE,"DI 2 YEAR MASTER SCHEDULE"}</definedName>
    <definedName name="wrn.CapersPlotter." localSheetId="2" hidden="1">{#N/A,#N/A,FALSE,"DI 2 YEAR MASTER SCHEDULE"}</definedName>
    <definedName name="wrn.CapersPlotter." localSheetId="5" hidden="1">{#N/A,#N/A,FALSE,"DI 2 YEAR MASTER SCHEDULE"}</definedName>
    <definedName name="wrn.CapersPlotter." localSheetId="3" hidden="1">{#N/A,#N/A,FALSE,"DI 2 YEAR MASTER SCHEDULE"}</definedName>
    <definedName name="wrn.CapersPlotter." localSheetId="17" hidden="1">{#N/A,#N/A,FALSE,"DI 2 YEAR MASTER SCHEDULE"}</definedName>
    <definedName name="wrn.CapersPlotter." localSheetId="11" hidden="1">{#N/A,#N/A,FALSE,"DI 2 YEAR MASTER SCHEDULE"}</definedName>
    <definedName name="wrn.CapersPlotter." localSheetId="12" hidden="1">{#N/A,#N/A,FALSE,"DI 2 YEAR MASTER SCHEDULE"}</definedName>
    <definedName name="wrn.CapersPlotter." localSheetId="19" hidden="1">{#N/A,#N/A,FALSE,"DI 2 YEAR MASTER SCHEDULE"}</definedName>
    <definedName name="wrn.CapersPlotter." localSheetId="4" hidden="1">{#N/A,#N/A,FALSE,"DI 2 YEAR MASTER SCHEDULE"}</definedName>
    <definedName name="wrn.CapersPlotter." hidden="1">{#N/A,#N/A,FALSE,"DI 2 YEAR MASTER SCHEDULE"}</definedName>
    <definedName name="wrn.Edutainment._.Priority._.List." localSheetId="0" hidden="1">{#N/A,#N/A,FALSE,"DI 2 YEAR MASTER SCHEDULE"}</definedName>
    <definedName name="wrn.Edutainment._.Priority._.List." localSheetId="2" hidden="1">{#N/A,#N/A,FALSE,"DI 2 YEAR MASTER SCHEDULE"}</definedName>
    <definedName name="wrn.Edutainment._.Priority._.List." localSheetId="5" hidden="1">{#N/A,#N/A,FALSE,"DI 2 YEAR MASTER SCHEDULE"}</definedName>
    <definedName name="wrn.Edutainment._.Priority._.List." localSheetId="3" hidden="1">{#N/A,#N/A,FALSE,"DI 2 YEAR MASTER SCHEDULE"}</definedName>
    <definedName name="wrn.Edutainment._.Priority._.List." localSheetId="17" hidden="1">{#N/A,#N/A,FALSE,"DI 2 YEAR MASTER SCHEDULE"}</definedName>
    <definedName name="wrn.Edutainment._.Priority._.List." localSheetId="11" hidden="1">{#N/A,#N/A,FALSE,"DI 2 YEAR MASTER SCHEDULE"}</definedName>
    <definedName name="wrn.Edutainment._.Priority._.List." localSheetId="12" hidden="1">{#N/A,#N/A,FALSE,"DI 2 YEAR MASTER SCHEDULE"}</definedName>
    <definedName name="wrn.Edutainment._.Priority._.List." localSheetId="19" hidden="1">{#N/A,#N/A,FALSE,"DI 2 YEAR MASTER SCHEDULE"}</definedName>
    <definedName name="wrn.Edutainment._.Priority._.List." localSheetId="4" hidden="1">{#N/A,#N/A,FALSE,"DI 2 YEAR MASTER SCHEDULE"}</definedName>
    <definedName name="wrn.Edutainment._.Priority._.List." hidden="1">{#N/A,#N/A,FALSE,"DI 2 YEAR MASTER SCHEDULE"}</definedName>
    <definedName name="wrn.Japan_Capers_Ed._.Pub." localSheetId="0" hidden="1">{"Japan_Capers_Ed_Pub",#N/A,FALSE,"DI 2 YEAR MASTER SCHEDULE"}</definedName>
    <definedName name="wrn.Japan_Capers_Ed._.Pub." localSheetId="2" hidden="1">{"Japan_Capers_Ed_Pub",#N/A,FALSE,"DI 2 YEAR MASTER SCHEDULE"}</definedName>
    <definedName name="wrn.Japan_Capers_Ed._.Pub." localSheetId="5" hidden="1">{"Japan_Capers_Ed_Pub",#N/A,FALSE,"DI 2 YEAR MASTER SCHEDULE"}</definedName>
    <definedName name="wrn.Japan_Capers_Ed._.Pub." localSheetId="3" hidden="1">{"Japan_Capers_Ed_Pub",#N/A,FALSE,"DI 2 YEAR MASTER SCHEDULE"}</definedName>
    <definedName name="wrn.Japan_Capers_Ed._.Pub." localSheetId="17" hidden="1">{"Japan_Capers_Ed_Pub",#N/A,FALSE,"DI 2 YEAR MASTER SCHEDULE"}</definedName>
    <definedName name="wrn.Japan_Capers_Ed._.Pub." localSheetId="11" hidden="1">{"Japan_Capers_Ed_Pub",#N/A,FALSE,"DI 2 YEAR MASTER SCHEDULE"}</definedName>
    <definedName name="wrn.Japan_Capers_Ed._.Pub." localSheetId="12" hidden="1">{"Japan_Capers_Ed_Pub",#N/A,FALSE,"DI 2 YEAR MASTER SCHEDULE"}</definedName>
    <definedName name="wrn.Japan_Capers_Ed._.Pub." localSheetId="19" hidden="1">{"Japan_Capers_Ed_Pub",#N/A,FALSE,"DI 2 YEAR MASTER SCHEDULE"}</definedName>
    <definedName name="wrn.Japan_Capers_Ed._.Pub." localSheetId="4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0" hidden="1">{#N/A,#N/A,FALSE,"DI 2 YEAR MASTER SCHEDULE"}</definedName>
    <definedName name="wrn.Priority._.list." localSheetId="2" hidden="1">{#N/A,#N/A,FALSE,"DI 2 YEAR MASTER SCHEDULE"}</definedName>
    <definedName name="wrn.Priority._.list." localSheetId="5" hidden="1">{#N/A,#N/A,FALSE,"DI 2 YEAR MASTER SCHEDULE"}</definedName>
    <definedName name="wrn.Priority._.list." localSheetId="3" hidden="1">{#N/A,#N/A,FALSE,"DI 2 YEAR MASTER SCHEDULE"}</definedName>
    <definedName name="wrn.Priority._.list." localSheetId="17" hidden="1">{#N/A,#N/A,FALSE,"DI 2 YEAR MASTER SCHEDULE"}</definedName>
    <definedName name="wrn.Priority._.list." localSheetId="11" hidden="1">{#N/A,#N/A,FALSE,"DI 2 YEAR MASTER SCHEDULE"}</definedName>
    <definedName name="wrn.Priority._.list." localSheetId="12" hidden="1">{#N/A,#N/A,FALSE,"DI 2 YEAR MASTER SCHEDULE"}</definedName>
    <definedName name="wrn.Priority._.list." localSheetId="19" hidden="1">{#N/A,#N/A,FALSE,"DI 2 YEAR MASTER SCHEDULE"}</definedName>
    <definedName name="wrn.Priority._.list." localSheetId="4" hidden="1">{#N/A,#N/A,FALSE,"DI 2 YEAR MASTER SCHEDULE"}</definedName>
    <definedName name="wrn.Priority._.list." hidden="1">{#N/A,#N/A,FALSE,"DI 2 YEAR MASTER SCHEDULE"}</definedName>
    <definedName name="wrn.Prjcted._.Mnthly._.Qtys." localSheetId="0" hidden="1">{#N/A,#N/A,FALSE,"PRJCTED MNTHLY QTY's"}</definedName>
    <definedName name="wrn.Prjcted._.Mnthly._.Qtys." localSheetId="2" hidden="1">{#N/A,#N/A,FALSE,"PRJCTED MNTHLY QTY's"}</definedName>
    <definedName name="wrn.Prjcted._.Mnthly._.Qtys." localSheetId="5" hidden="1">{#N/A,#N/A,FALSE,"PRJCTED MNTHLY QTY's"}</definedName>
    <definedName name="wrn.Prjcted._.Mnthly._.Qtys." localSheetId="3" hidden="1">{#N/A,#N/A,FALSE,"PRJCTED MNTHLY QTY's"}</definedName>
    <definedName name="wrn.Prjcted._.Mnthly._.Qtys." localSheetId="17" hidden="1">{#N/A,#N/A,FALSE,"PRJCTED MNTHLY QTY's"}</definedName>
    <definedName name="wrn.Prjcted._.Mnthly._.Qtys." localSheetId="11" hidden="1">{#N/A,#N/A,FALSE,"PRJCTED MNTHLY QTY's"}</definedName>
    <definedName name="wrn.Prjcted._.Mnthly._.Qtys." localSheetId="12" hidden="1">{#N/A,#N/A,FALSE,"PRJCTED MNTHLY QTY's"}</definedName>
    <definedName name="wrn.Prjcted._.Mnthly._.Qtys." localSheetId="19" hidden="1">{#N/A,#N/A,FALSE,"PRJCTED MNTHLY QTY's"}</definedName>
    <definedName name="wrn.Prjcted._.Mnthly._.Qtys." localSheetId="4" hidden="1">{#N/A,#N/A,FALSE,"PRJCTED MNTHLY QTY's"}</definedName>
    <definedName name="wrn.Prjcted._.Mnthly._.Qtys." hidden="1">{#N/A,#N/A,FALSE,"PRJCTED MNTHLY QTY's"}</definedName>
    <definedName name="wrn.Prjcted._.Qtrly._.Dollars." localSheetId="0" hidden="1">{#N/A,#N/A,FALSE,"PRJCTED QTRLY $'s"}</definedName>
    <definedName name="wrn.Prjcted._.Qtrly._.Dollars." localSheetId="2" hidden="1">{#N/A,#N/A,FALSE,"PRJCTED QTRLY $'s"}</definedName>
    <definedName name="wrn.Prjcted._.Qtrly._.Dollars." localSheetId="5" hidden="1">{#N/A,#N/A,FALSE,"PRJCTED QTRLY $'s"}</definedName>
    <definedName name="wrn.Prjcted._.Qtrly._.Dollars." localSheetId="3" hidden="1">{#N/A,#N/A,FALSE,"PRJCTED QTRLY $'s"}</definedName>
    <definedName name="wrn.Prjcted._.Qtrly._.Dollars." localSheetId="17" hidden="1">{#N/A,#N/A,FALSE,"PRJCTED QTRLY $'s"}</definedName>
    <definedName name="wrn.Prjcted._.Qtrly._.Dollars." localSheetId="11" hidden="1">{#N/A,#N/A,FALSE,"PRJCTED QTRLY $'s"}</definedName>
    <definedName name="wrn.Prjcted._.Qtrly._.Dollars." localSheetId="12" hidden="1">{#N/A,#N/A,FALSE,"PRJCTED QTRLY $'s"}</definedName>
    <definedName name="wrn.Prjcted._.Qtrly._.Dollars." localSheetId="19" hidden="1">{#N/A,#N/A,FALSE,"PRJCTED QTRLY $'s"}</definedName>
    <definedName name="wrn.Prjcted._.Qtrly._.Dollars." localSheetId="4" hidden="1">{#N/A,#N/A,FALSE,"PRJCTED QTRLY $'s"}</definedName>
    <definedName name="wrn.Prjcted._.Qtrly._.Dollars." hidden="1">{#N/A,#N/A,FALSE,"PRJCTED QTRLY $'s"}</definedName>
    <definedName name="wrn.Prjcted._.Qtrly._.Qtys." localSheetId="0" hidden="1">{#N/A,#N/A,FALSE,"PRJCTED QTRLY QTY's"}</definedName>
    <definedName name="wrn.Prjcted._.Qtrly._.Qtys." localSheetId="2" hidden="1">{#N/A,#N/A,FALSE,"PRJCTED QTRLY QTY's"}</definedName>
    <definedName name="wrn.Prjcted._.Qtrly._.Qtys." localSheetId="5" hidden="1">{#N/A,#N/A,FALSE,"PRJCTED QTRLY QTY's"}</definedName>
    <definedName name="wrn.Prjcted._.Qtrly._.Qtys." localSheetId="3" hidden="1">{#N/A,#N/A,FALSE,"PRJCTED QTRLY QTY's"}</definedName>
    <definedName name="wrn.Prjcted._.Qtrly._.Qtys." localSheetId="17" hidden="1">{#N/A,#N/A,FALSE,"PRJCTED QTRLY QTY's"}</definedName>
    <definedName name="wrn.Prjcted._.Qtrly._.Qtys." localSheetId="11" hidden="1">{#N/A,#N/A,FALSE,"PRJCTED QTRLY QTY's"}</definedName>
    <definedName name="wrn.Prjcted._.Qtrly._.Qtys." localSheetId="12" hidden="1">{#N/A,#N/A,FALSE,"PRJCTED QTRLY QTY's"}</definedName>
    <definedName name="wrn.Prjcted._.Qtrly._.Qtys." localSheetId="19" hidden="1">{#N/A,#N/A,FALSE,"PRJCTED QTRLY QTY's"}</definedName>
    <definedName name="wrn.Prjcted._.Qtrly._.Qtys." localSheetId="4" hidden="1">{#N/A,#N/A,FALSE,"PRJCTED QTRLY QTY's"}</definedName>
    <definedName name="wrn.Prjcted._.Qtrly._.Qtys." hidden="1">{#N/A,#N/A,FALSE,"PRJCTED QTRLY QTY's"}</definedName>
    <definedName name="wvu.CapersView." localSheetId="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2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5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3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17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12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19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2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5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17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12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19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2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5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3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17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12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19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[3]lookup_trend!$D$2:$D$14</definedName>
    <definedName name="XXX" localSheetId="17" hidden="1">{"'PRODUCTIONCOST SHEET'!$B$3:$G$48"}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localSheetId="7" hidden="1">#REF!</definedName>
    <definedName name="Z_9A428CE1_B4D9_11D0_A8AA_0000C071AEE7_.wvu.PrintArea" localSheetId="9" hidden="1">#REF!</definedName>
    <definedName name="Z_9A428CE1_B4D9_11D0_A8AA_0000C071AEE7_.wvu.PrintArea" localSheetId="3" hidden="1">#REF!</definedName>
    <definedName name="Z_9A428CE1_B4D9_11D0_A8AA_0000C071AEE7_.wvu.PrintArea" localSheetId="15" hidden="1">#REF!</definedName>
    <definedName name="Z_9A428CE1_B4D9_11D0_A8AA_0000C071AEE7_.wvu.PrintArea" localSheetId="17" hidden="1">#REF!</definedName>
    <definedName name="Z_9A428CE1_B4D9_11D0_A8AA_0000C071AEE7_.wvu.PrintArea" localSheetId="10" hidden="1">#REF!</definedName>
    <definedName name="Z_9A428CE1_B4D9_11D0_A8AA_0000C071AEE7_.wvu.PrintArea" localSheetId="4" hidden="1">#REF!</definedName>
    <definedName name="Z_9A428CE1_B4D9_11D0_A8AA_0000C071AEE7_.wvu.PrintArea" hidden="1">#REF!</definedName>
    <definedName name="Z_9A428CE1_B4D9_11D0_A8AA_0000C071AEE7_.wvu.Rows" localSheetId="7" hidden="1">[1]MASTER!#REF!,[1]MASTER!#REF!,[1]MASTER!#REF!,[1]MASTER!#REF!,[1]MASTER!#REF!,[1]MASTER!#REF!,[1]MASTER!#REF!,[1]MASTER!$A$98:$IV$272</definedName>
    <definedName name="Z_9A428CE1_B4D9_11D0_A8AA_0000C071AEE7_.wvu.Rows" localSheetId="9" hidden="1">[1]MASTER!#REF!,[1]MASTER!#REF!,[1]MASTER!#REF!,[1]MASTER!#REF!,[1]MASTER!#REF!,[1]MASTER!#REF!,[1]MASTER!#REF!,[1]MASTER!$A$98:$IV$272</definedName>
    <definedName name="Z_9A428CE1_B4D9_11D0_A8AA_0000C071AEE7_.wvu.Rows" localSheetId="3" hidden="1">[1]MASTER!#REF!,[1]MASTER!#REF!,[1]MASTER!#REF!,[1]MASTER!#REF!,[1]MASTER!#REF!,[1]MASTER!#REF!,[1]MASTER!#REF!,[1]MASTER!$A$98:$IV$272</definedName>
    <definedName name="Z_9A428CE1_B4D9_11D0_A8AA_0000C071AEE7_.wvu.Rows" localSheetId="15" hidden="1">[1]MASTER!#REF!,[1]MASTER!#REF!,[1]MASTER!#REF!,[1]MASTER!#REF!,[1]MASTER!#REF!,[1]MASTER!#REF!,[1]MASTER!#REF!,[1]MASTER!$A$98:$IV$272</definedName>
    <definedName name="Z_9A428CE1_B4D9_11D0_A8AA_0000C071AEE7_.wvu.Rows" localSheetId="17" hidden="1">[1]MASTER!#REF!,[1]MASTER!#REF!,[1]MASTER!#REF!,[1]MASTER!#REF!,[1]MASTER!#REF!,[1]MASTER!#REF!,[1]MASTER!#REF!,[1]MASTER!$A$98:$IV$272</definedName>
    <definedName name="Z_9A428CE1_B4D9_11D0_A8AA_0000C071AEE7_.wvu.Rows" localSheetId="10" hidden="1">[1]MASTER!#REF!,[1]MASTER!#REF!,[1]MASTER!#REF!,[1]MASTER!#REF!,[1]MASTER!#REF!,[1]MASTER!#REF!,[1]MASTER!#REF!,[1]MASTER!$A$98:$IV$272</definedName>
    <definedName name="Z_9A428CE1_B4D9_11D0_A8AA_0000C071AEE7_.wvu.Rows" localSheetId="4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71027"/>
</workbook>
</file>

<file path=xl/calcChain.xml><?xml version="1.0" encoding="utf-8"?>
<calcChain xmlns="http://schemas.openxmlformats.org/spreadsheetml/2006/main">
  <c r="C9" i="25516" l="1"/>
  <c r="C8" i="25516"/>
  <c r="C17" i="25533"/>
  <c r="C8" i="25523"/>
  <c r="C9" i="25487"/>
  <c r="H12" i="25537"/>
  <c r="E17" i="25537"/>
  <c r="F17" i="25537" s="1"/>
  <c r="E16" i="25537"/>
  <c r="F16" i="25537" s="1"/>
  <c r="H11" i="25537"/>
  <c r="H9" i="25537"/>
  <c r="F8" i="25520"/>
  <c r="B23" i="25478"/>
  <c r="H8" i="25520"/>
  <c r="H9" i="25520"/>
  <c r="I12" i="25535"/>
  <c r="H7" i="25520"/>
  <c r="C7" i="25525" l="1"/>
  <c r="C7" i="25509"/>
  <c r="C8" i="25487"/>
  <c r="C7" i="25487"/>
  <c r="C7" i="25529"/>
  <c r="C7" i="25528"/>
  <c r="C7" i="25514"/>
  <c r="C8" i="25508"/>
  <c r="F10" i="25485"/>
  <c r="F11" i="25485"/>
  <c r="B6" i="25485"/>
  <c r="I18" i="25535"/>
  <c r="J18" i="25535" s="1"/>
  <c r="J17" i="25535"/>
  <c r="J16" i="25535"/>
  <c r="J15" i="25535"/>
  <c r="J14" i="25535"/>
  <c r="G10" i="25485"/>
  <c r="G9" i="25485"/>
  <c r="G11" i="25485"/>
  <c r="C6" i="25485"/>
  <c r="J8" i="25535" l="1"/>
  <c r="I11" i="25535"/>
  <c r="J11" i="25535" s="1"/>
  <c r="J10" i="25535"/>
  <c r="J9" i="25535"/>
  <c r="J7" i="25535"/>
  <c r="D13" i="25535"/>
  <c r="D12" i="25535"/>
  <c r="E9" i="25535"/>
  <c r="E8" i="25535"/>
  <c r="E7" i="25535"/>
  <c r="E14" i="25535" l="1"/>
  <c r="E12" i="25535"/>
  <c r="D5" i="25534"/>
  <c r="B4" i="25534"/>
  <c r="C9" i="25533" l="1"/>
  <c r="B22" i="25478"/>
  <c r="C8" i="25478"/>
  <c r="C10" i="25478" s="1"/>
  <c r="C11" i="25478" s="1"/>
  <c r="G8" i="25520"/>
  <c r="C9" i="25520"/>
  <c r="C13" i="25533" l="1"/>
  <c r="C11" i="25523"/>
  <c r="F13" i="25528" l="1"/>
  <c r="E12" i="25525"/>
  <c r="E11" i="25525"/>
  <c r="C8" i="25525"/>
  <c r="B8" i="25525"/>
  <c r="B8" i="25509"/>
  <c r="C8" i="25509"/>
  <c r="F15" i="25487"/>
  <c r="F14" i="25487"/>
  <c r="C8" i="25514"/>
  <c r="C8" i="25529" l="1"/>
  <c r="C8" i="25528"/>
  <c r="F13" i="25514" l="1"/>
  <c r="C9" i="25508"/>
  <c r="F9" i="25485"/>
  <c r="B12" i="25485"/>
  <c r="C9" i="25485"/>
  <c r="F7" i="25520" l="1"/>
  <c r="E12" i="25509"/>
  <c r="E11" i="25509"/>
  <c r="F9" i="25520"/>
  <c r="G9" i="25520" s="1"/>
  <c r="G7" i="25520"/>
  <c r="E22" i="25478" l="1"/>
</calcChain>
</file>

<file path=xl/sharedStrings.xml><?xml version="1.0" encoding="utf-8"?>
<sst xmlns="http://schemas.openxmlformats.org/spreadsheetml/2006/main" count="431" uniqueCount="261">
  <si>
    <t>default</t>
  </si>
  <si>
    <t>dd mmm yyy</t>
  </si>
  <si>
    <t>"Jakarta, "dd mmm yyy</t>
  </si>
  <si>
    <t>ddd, dd-mm-yyy</t>
  </si>
  <si>
    <t>=TODAY()</t>
  </si>
  <si>
    <t xml:space="preserve">Format General  </t>
  </si>
  <si>
    <t>US (NASD) 30/360</t>
  </si>
  <si>
    <t>Actual/actual</t>
  </si>
  <si>
    <t>Actual/360</t>
  </si>
  <si>
    <t>Actual/365</t>
  </si>
  <si>
    <t>Eropa 30/360</t>
  </si>
  <si>
    <t xml:space="preserve">Format Waktu   </t>
  </si>
  <si>
    <t>15:30:30</t>
  </si>
  <si>
    <t>DATE</t>
  </si>
  <si>
    <t>DATEVALUE</t>
  </si>
  <si>
    <t>DAYS360</t>
  </si>
  <si>
    <t>DAY</t>
  </si>
  <si>
    <t>EDATE</t>
  </si>
  <si>
    <t>HOUR</t>
  </si>
  <si>
    <t>MONTH</t>
  </si>
  <si>
    <t>NETWORKDAYS</t>
  </si>
  <si>
    <t>Tanggal</t>
  </si>
  <si>
    <t>MINUTE</t>
  </si>
  <si>
    <t>TIME</t>
  </si>
  <si>
    <t>SECOND</t>
  </si>
  <si>
    <t>WEEKDAY</t>
  </si>
  <si>
    <t>WEEKNUM</t>
  </si>
  <si>
    <t>WORKDAY</t>
  </si>
  <si>
    <t>YEAR</t>
  </si>
  <si>
    <t>NOW</t>
  </si>
  <si>
    <t>TIMEVALUE</t>
  </si>
  <si>
    <t>TODAY</t>
  </si>
  <si>
    <t>YEARFRAC</t>
  </si>
  <si>
    <t>Tahun</t>
  </si>
  <si>
    <t>Bulan</t>
  </si>
  <si>
    <t>Hasil</t>
  </si>
  <si>
    <t>Penulisan Fungsi</t>
  </si>
  <si>
    <t>Teks Tanggal</t>
  </si>
  <si>
    <t>General</t>
  </si>
  <si>
    <t>Penulisan  Fungsi</t>
  </si>
  <si>
    <t>Serial_Number</t>
  </si>
  <si>
    <t>(Tanggal)</t>
  </si>
  <si>
    <t>Penulisan</t>
  </si>
  <si>
    <t>Fungsi</t>
  </si>
  <si>
    <t>Tanggal Awal</t>
  </si>
  <si>
    <t>Tanggal Akhir</t>
  </si>
  <si>
    <t>Jumlah Hari</t>
  </si>
  <si>
    <t xml:space="preserve">Hasil </t>
  </si>
  <si>
    <t xml:space="preserve">Penulisan </t>
  </si>
  <si>
    <t>Waktu (Serial_Number)</t>
  </si>
  <si>
    <t>Hasil (Jam)</t>
  </si>
  <si>
    <t>(Bulan)</t>
  </si>
  <si>
    <t>Keterangan</t>
  </si>
  <si>
    <t>Hari</t>
  </si>
  <si>
    <t>Jam</t>
  </si>
  <si>
    <t>Menit</t>
  </si>
  <si>
    <t>Detik</t>
  </si>
  <si>
    <t>Penulsan Fungsi</t>
  </si>
  <si>
    <t>Tanggal Saat Ini</t>
  </si>
  <si>
    <t>Tampilan</t>
  </si>
  <si>
    <t>Format</t>
  </si>
  <si>
    <t>Minggu</t>
  </si>
  <si>
    <t>Senin</t>
  </si>
  <si>
    <t>Selasa</t>
  </si>
  <si>
    <t>Rabu</t>
  </si>
  <si>
    <t>Kamis</t>
  </si>
  <si>
    <t>Jumat</t>
  </si>
  <si>
    <t>Sabtu</t>
  </si>
  <si>
    <t>Tipe</t>
  </si>
  <si>
    <t>nama range</t>
  </si>
  <si>
    <t xml:space="preserve">Dasar </t>
  </si>
  <si>
    <t>Basis</t>
  </si>
  <si>
    <t>Dasar Perhitungan Hari</t>
  </si>
  <si>
    <t>- mengisi data tanggal dengan format TAHUN, BULAN dan TANGGAL</t>
  </si>
  <si>
    <t>- nilai seri tanggal menunjukkan hari kesekian yang diawali 1 Januari 1900</t>
  </si>
  <si>
    <t>- menghasilkan nilai seri tanggal  dalam format General dari data tipe teks</t>
  </si>
  <si>
    <t>14 AGUSTUS 2017</t>
  </si>
  <si>
    <t>- seri angka dapat berupa tanggal atau angka tertentu</t>
  </si>
  <si>
    <t>Angka</t>
  </si>
  <si>
    <t>&lt;&lt; =DAY(C7)</t>
  </si>
  <si>
    <t>&lt;&lt; selalu berubah sesuai tanggal komputer</t>
  </si>
  <si>
    <t>- menampilkan angka tanggal (hari kesekian) tanpa menyebut bulan dan tahun</t>
  </si>
  <si>
    <t>- menghasilkan jumlah hari diantara dua tanggal</t>
  </si>
  <si>
    <t>Tanggal awal</t>
  </si>
  <si>
    <t>Tanggal akhir</t>
  </si>
  <si>
    <t>=DAYS360(B13;C13)</t>
  </si>
  <si>
    <r>
      <t>(</t>
    </r>
    <r>
      <rPr>
        <b/>
        <i/>
        <sz val="11"/>
        <color theme="0"/>
        <rFont val="Calibri"/>
        <family val="2"/>
        <scheme val="minor"/>
      </rPr>
      <t>start_date</t>
    </r>
    <r>
      <rPr>
        <b/>
        <sz val="11"/>
        <color theme="0"/>
        <rFont val="Calibri"/>
        <family val="2"/>
        <scheme val="minor"/>
      </rPr>
      <t>)</t>
    </r>
  </si>
  <si>
    <r>
      <t>(</t>
    </r>
    <r>
      <rPr>
        <b/>
        <i/>
        <sz val="11"/>
        <color theme="0"/>
        <rFont val="Calibri"/>
        <family val="2"/>
        <scheme val="minor"/>
      </rPr>
      <t>end_date</t>
    </r>
    <r>
      <rPr>
        <b/>
        <sz val="11"/>
        <color theme="0"/>
        <rFont val="Calibri"/>
        <family val="2"/>
        <scheme val="minor"/>
      </rPr>
      <t>)</t>
    </r>
  </si>
  <si>
    <t>=DAYS360(40071;42262)</t>
  </si>
  <si>
    <t>- asumsi dalam setahun 360 hari dan sebulan 30 hari</t>
  </si>
  <si>
    <t>=D13/30</t>
  </si>
  <si>
    <t>- mencari tanggal berdasarkan tanggal awal yang ditetapkan dan interval bulan</t>
  </si>
  <si>
    <t>- interval bulan dapat maju (positif) atau mundur (negatif)</t>
  </si>
  <si>
    <t>Hasil (tanggal)</t>
  </si>
  <si>
    <r>
      <t>(</t>
    </r>
    <r>
      <rPr>
        <b/>
        <i/>
        <sz val="11"/>
        <color theme="0"/>
        <rFont val="Calibri"/>
        <family val="2"/>
        <scheme val="minor"/>
      </rPr>
      <t>months</t>
    </r>
    <r>
      <rPr>
        <b/>
        <sz val="11"/>
        <color theme="0"/>
        <rFont val="Calibri"/>
        <family val="2"/>
        <scheme val="minor"/>
      </rPr>
      <t>)</t>
    </r>
  </si>
  <si>
    <t>(tanggal)</t>
  </si>
  <si>
    <t>EMONTH</t>
  </si>
  <si>
    <t>- mencari tanggal akhir bulan berdasarkan tanggal awal yang ditetapkan dan interval bulan</t>
  </si>
  <si>
    <t>satuan menit dan detik</t>
  </si>
  <si>
    <t>-  menghasilkan angka (bilangan bulat) dari waktu (jam) tanpa menyebut</t>
  </si>
  <si>
    <t>berubah sesuai sistem &gt;&gt;</t>
  </si>
  <si>
    <t>-  menghasilkan angka (bilangan bulat) dari waktu (menit) tanpa menyebut</t>
  </si>
  <si>
    <t>satuan jam dan detik</t>
  </si>
  <si>
    <t>-  menghasilkan angka (bilangan bulat) dari waktu (detik) tanpa menyebut</t>
  </si>
  <si>
    <t>satuan jam dan menit</t>
  </si>
  <si>
    <t>- menampilkan angka bulan tanpa menyebut tanggal dan tahun</t>
  </si>
  <si>
    <t>- menampilkan angka tahun tanpa menyebut bulan dan tanggal</t>
  </si>
  <si>
    <t>&lt;&lt; =MONTH(C7)</t>
  </si>
  <si>
    <t>&lt;&lt; =YEAR(C7)</t>
  </si>
  <si>
    <t>(Tahun)</t>
  </si>
  <si>
    <t>- menghasilkan nomor seri yang menunjukkan waktu sesuai sistem komputer</t>
  </si>
  <si>
    <t>- tidak memiliki argumen</t>
  </si>
  <si>
    <t>&lt;&lt; =TODAY()</t>
  </si>
  <si>
    <t>&lt;&lt; =NOW()</t>
  </si>
  <si>
    <t>- format waktu: tanggal, bulan, tahun dan jam (berubah setiap hari)</t>
  </si>
  <si>
    <t>- format waktu: tanggal, bulan dan tahun (berubah setiap hari)</t>
  </si>
  <si>
    <t>=NOW()</t>
  </si>
  <si>
    <t>dd mmmm yyy "Jam " hh:mm:ss</t>
  </si>
  <si>
    <t>- menuliskan waktu dalam format jam, menit dan detik</t>
  </si>
  <si>
    <t>General--&gt;&gt; konversi waktu ke angka, 24 jam nilainya 1</t>
  </si>
  <si>
    <t>ke dalam seri nilai (angka) dalam format General</t>
  </si>
  <si>
    <t xml:space="preserve">-  menghasilkan terjemahan teks yang menunjukkan waktu </t>
  </si>
  <si>
    <t>Teks (waktu)</t>
  </si>
  <si>
    <r>
      <t>(</t>
    </r>
    <r>
      <rPr>
        <b/>
        <i/>
        <sz val="11"/>
        <color theme="0"/>
        <rFont val="Calibri"/>
        <family val="2"/>
        <scheme val="minor"/>
      </rPr>
      <t>time_text</t>
    </r>
    <r>
      <rPr>
        <b/>
        <sz val="11"/>
        <color theme="0"/>
        <rFont val="Calibri"/>
        <family val="2"/>
        <scheme val="minor"/>
      </rPr>
      <t>)</t>
    </r>
  </si>
  <si>
    <t>- menghasilkan nomor seri (angka) yang menunjukkan urutan hari dalam seminggu</t>
  </si>
  <si>
    <t>- nomor seri angka bisa 1 s.d. 7 atau 0 s.d. 6 sesuai jumlah hari dalam seminggu</t>
  </si>
  <si>
    <t>- arti angka dapat dilihat dalam penjelasan tipe (return type) yang dibuat Excel</t>
  </si>
  <si>
    <t>Return_type 1</t>
  </si>
  <si>
    <t>Return_type 2</t>
  </si>
  <si>
    <t>Return_type 3</t>
  </si>
  <si>
    <t>Tipe 1</t>
  </si>
  <si>
    <t>Tipe 2</t>
  </si>
  <si>
    <t>Tipe 3</t>
  </si>
  <si>
    <t>(serial_number)</t>
  </si>
  <si>
    <r>
      <t>(</t>
    </r>
    <r>
      <rPr>
        <b/>
        <i/>
        <sz val="11"/>
        <color theme="0"/>
        <rFont val="Calibri"/>
        <family val="2"/>
        <scheme val="minor"/>
      </rPr>
      <t>serial_number</t>
    </r>
    <r>
      <rPr>
        <b/>
        <sz val="11"/>
        <color theme="0"/>
        <rFont val="Calibri"/>
        <family val="2"/>
        <scheme val="minor"/>
      </rPr>
      <t>)</t>
    </r>
  </si>
  <si>
    <r>
      <t>(</t>
    </r>
    <r>
      <rPr>
        <b/>
        <i/>
        <sz val="11"/>
        <color theme="0"/>
        <rFont val="Calibri"/>
        <family val="2"/>
        <scheme val="minor"/>
      </rPr>
      <t>return_type</t>
    </r>
    <r>
      <rPr>
        <b/>
        <sz val="11"/>
        <color theme="0"/>
        <rFont val="Calibri"/>
        <family val="2"/>
        <scheme val="minor"/>
      </rPr>
      <t>)</t>
    </r>
  </si>
  <si>
    <t>- menghasilkan nomor seri (angka) yang menunjukkan urutan minggu dalam setahun</t>
  </si>
  <si>
    <t>- nomor seri angka bisa 1 s.d. 53 sesuai jumlah minggu dalam setahun sesuai tipe hari</t>
  </si>
  <si>
    <t>- lihat penjelasan arti angka urutan hari sesuai tipe (return type) yang dibuat Excel</t>
  </si>
  <si>
    <t>Hasil  (minggu ke-)</t>
  </si>
  <si>
    <t>Artinya</t>
  </si>
  <si>
    <t>Return_type1</t>
  </si>
  <si>
    <t>Return_type2</t>
  </si>
  <si>
    <t>- menghitung periode waktu dua tanggal dalam satuan tahun</t>
  </si>
  <si>
    <t>Tgl awal</t>
  </si>
  <si>
    <t>Tgl akhir</t>
  </si>
  <si>
    <t>Dasar</t>
  </si>
  <si>
    <r>
      <t>(</t>
    </r>
    <r>
      <rPr>
        <b/>
        <i/>
        <sz val="11"/>
        <color theme="0" tint="-4.9989318521683403E-2"/>
        <rFont val="Calibri"/>
        <family val="2"/>
        <scheme val="minor"/>
      </rPr>
      <t>start_date</t>
    </r>
    <r>
      <rPr>
        <b/>
        <sz val="11"/>
        <color theme="0" tint="-4.9989318521683403E-2"/>
        <rFont val="Calibri"/>
        <family val="2"/>
        <scheme val="minor"/>
      </rPr>
      <t>)</t>
    </r>
  </si>
  <si>
    <r>
      <t>(</t>
    </r>
    <r>
      <rPr>
        <b/>
        <i/>
        <sz val="11"/>
        <color theme="0" tint="-4.9989318521683403E-2"/>
        <rFont val="Calibri"/>
        <family val="2"/>
        <scheme val="minor"/>
      </rPr>
      <t>end_date</t>
    </r>
    <r>
      <rPr>
        <b/>
        <sz val="11"/>
        <color theme="0" tint="-4.9989318521683403E-2"/>
        <rFont val="Calibri"/>
        <family val="2"/>
        <scheme val="minor"/>
      </rPr>
      <t>)</t>
    </r>
  </si>
  <si>
    <r>
      <t>(</t>
    </r>
    <r>
      <rPr>
        <b/>
        <i/>
        <sz val="11"/>
        <color theme="0" tint="-4.9989318521683403E-2"/>
        <rFont val="Calibri"/>
        <family val="2"/>
        <scheme val="minor"/>
      </rPr>
      <t>basis</t>
    </r>
    <r>
      <rPr>
        <b/>
        <sz val="11"/>
        <color theme="0" tint="-4.9989318521683403E-2"/>
        <rFont val="Calibri"/>
        <family val="2"/>
        <scheme val="minor"/>
      </rPr>
      <t>)</t>
    </r>
  </si>
  <si>
    <t>- biasanya digunakan untuk perhitungan obligasi</t>
  </si>
  <si>
    <t>- bisa juga untuk menghitung usia seseorang</t>
  </si>
  <si>
    <t xml:space="preserve">Tanggal Lahir </t>
  </si>
  <si>
    <t>Tanggal Sekarang</t>
  </si>
  <si>
    <t>=YEARFRAC(tanggal awal;tanggal akhir;basis)</t>
  </si>
  <si>
    <t>=DATE(tahun;bulan;tanggal)</t>
  </si>
  <si>
    <t xml:space="preserve"> =DATEVALUE(tanggal tipe teks)</t>
  </si>
  <si>
    <t>=DAY(seri angka atau serial number)</t>
  </si>
  <si>
    <t>=MONTH(seri angka atau serial number)</t>
  </si>
  <si>
    <t>=YEAR(seri angka atau serial number)</t>
  </si>
  <si>
    <t>=DAYS360(tanggal awal;tanggal akhir;metode)</t>
  </si>
  <si>
    <t>=EDATE(tanggal awal;bulan)</t>
  </si>
  <si>
    <t>=EOMONTH(tanggal awal;bulan)</t>
  </si>
  <si>
    <t>=HOUR(nomor/angka seri)</t>
  </si>
  <si>
    <t>=MINUTE(nomor/angka seri)</t>
  </si>
  <si>
    <t>=SECOND(nomor/angka seri)</t>
  </si>
  <si>
    <t>=TIME(jam;menit;detik)</t>
  </si>
  <si>
    <t>=TIMEVALUE(teks waktu)</t>
  </si>
  <si>
    <t>=WEEKDAY(nomor seri - tanggal;tipe)</t>
  </si>
  <si>
    <t>=WEEKNUM(nomor seri;tipe)</t>
  </si>
  <si>
    <t>ISOWEEKNUM</t>
  </si>
  <si>
    <t>=ISOWEEKNUM(date)</t>
  </si>
  <si>
    <t>Silakan isi tanggal</t>
  </si>
  <si>
    <t>Tanggal sesuai sistem</t>
  </si>
  <si>
    <t xml:space="preserve">   dalam satu tahun dari tanggal yang diisikan</t>
  </si>
  <si>
    <t>- menghasilkan angka yang menunjukkan minggu (dimulai hari Senin) kesekian</t>
  </si>
  <si>
    <t>PERBEDAAN FUNGSI NOW dengan TODAY</t>
  </si>
  <si>
    <t>Pilih Tampilan Tanggal :         Tanggal dan Jam           Hanya Tanggal</t>
  </si>
  <si>
    <t>Fungsi yang digunakan</t>
  </si>
  <si>
    <r>
      <t>Mulai (</t>
    </r>
    <r>
      <rPr>
        <b/>
        <i/>
        <sz val="11"/>
        <color theme="0"/>
        <rFont val="Calibri"/>
        <family val="2"/>
        <scheme val="minor"/>
      </rPr>
      <t>start_date</t>
    </r>
    <r>
      <rPr>
        <b/>
        <sz val="11"/>
        <color theme="0"/>
        <rFont val="Calibri"/>
        <family val="2"/>
        <scheme val="minor"/>
      </rPr>
      <t>)</t>
    </r>
  </si>
  <si>
    <r>
      <t>Jangka Waktu (</t>
    </r>
    <r>
      <rPr>
        <b/>
        <i/>
        <sz val="11"/>
        <color theme="0"/>
        <rFont val="Calibri"/>
        <family val="2"/>
        <scheme val="minor"/>
      </rPr>
      <t>days</t>
    </r>
    <r>
      <rPr>
        <b/>
        <sz val="11"/>
        <color theme="0"/>
        <rFont val="Calibri"/>
        <family val="2"/>
        <scheme val="minor"/>
      </rPr>
      <t>)</t>
    </r>
  </si>
  <si>
    <t>=WORKDAY(start_date;days;holidays)</t>
  </si>
  <si>
    <r>
      <t>Hari libur/cuti (</t>
    </r>
    <r>
      <rPr>
        <b/>
        <i/>
        <sz val="11"/>
        <color theme="0"/>
        <rFont val="Calibri"/>
        <family val="2"/>
        <scheme val="minor"/>
      </rPr>
      <t>holidays</t>
    </r>
    <r>
      <rPr>
        <b/>
        <sz val="11"/>
        <color theme="0"/>
        <rFont val="Calibri"/>
        <family val="2"/>
        <scheme val="minor"/>
      </rPr>
      <t>)</t>
    </r>
  </si>
  <si>
    <t>4 JANUARI 2016</t>
  </si>
  <si>
    <t>=NETWORKDAYS(start_date;end_date;[holidays])</t>
  </si>
  <si>
    <t>- bisa digunakan untuk menghitung tunjangan karyawan yang dibayar berdasarkan jumlah hari kerja selama masa tertentu</t>
  </si>
  <si>
    <r>
      <t>Tanggal mulai (</t>
    </r>
    <r>
      <rPr>
        <i/>
        <sz val="11"/>
        <rFont val="Calibri"/>
        <family val="2"/>
        <scheme val="minor"/>
      </rPr>
      <t>start_date</t>
    </r>
    <r>
      <rPr>
        <sz val="11"/>
        <rFont val="Calibri"/>
        <family val="2"/>
        <scheme val="minor"/>
      </rPr>
      <t>)</t>
    </r>
  </si>
  <si>
    <r>
      <t>Tanggal selesai (</t>
    </r>
    <r>
      <rPr>
        <i/>
        <sz val="11"/>
        <rFont val="Calibri"/>
        <family val="2"/>
        <scheme val="minor"/>
      </rPr>
      <t>end_date</t>
    </r>
    <r>
      <rPr>
        <sz val="11"/>
        <rFont val="Calibri"/>
        <family val="2"/>
        <scheme val="minor"/>
      </rPr>
      <t>)</t>
    </r>
  </si>
  <si>
    <r>
      <t>Tanggal libur (</t>
    </r>
    <r>
      <rPr>
        <i/>
        <sz val="11"/>
        <rFont val="Calibri"/>
        <family val="2"/>
        <scheme val="minor"/>
      </rPr>
      <t>holidays</t>
    </r>
    <r>
      <rPr>
        <sz val="11"/>
        <rFont val="Calibri"/>
        <family val="2"/>
        <scheme val="minor"/>
      </rPr>
      <t>)</t>
    </r>
  </si>
  <si>
    <r>
      <t>- menghasilkan hari kerja di antara tanggal mulai (</t>
    </r>
    <r>
      <rPr>
        <i/>
        <sz val="11"/>
        <rFont val="Calibri"/>
        <family val="2"/>
        <scheme val="minor"/>
      </rPr>
      <t>start_date</t>
    </r>
    <r>
      <rPr>
        <sz val="11"/>
        <rFont val="Calibri"/>
        <family val="2"/>
        <scheme val="minor"/>
      </rPr>
      <t>) dan tanggal berakhir (</t>
    </r>
    <r>
      <rPr>
        <i/>
        <sz val="11"/>
        <rFont val="Calibri"/>
        <family val="2"/>
        <scheme val="minor"/>
      </rPr>
      <t>end_date</t>
    </r>
    <r>
      <rPr>
        <sz val="11"/>
        <rFont val="Calibri"/>
        <family val="2"/>
        <scheme val="minor"/>
      </rPr>
      <t>)</t>
    </r>
  </si>
  <si>
    <r>
      <t>- hari kerja tidak termasuk akhir pekan dan tanggal-tanggal yang ditentukan sebagai hari libur (</t>
    </r>
    <r>
      <rPr>
        <i/>
        <sz val="11"/>
        <rFont val="Calibri"/>
        <family val="2"/>
        <scheme val="minor"/>
      </rPr>
      <t>holidays</t>
    </r>
    <r>
      <rPr>
        <sz val="11"/>
        <rFont val="Calibri"/>
        <family val="2"/>
        <scheme val="minor"/>
      </rPr>
      <t>) - opsional</t>
    </r>
  </si>
  <si>
    <t>Metode</t>
  </si>
  <si>
    <t>Penjelasan</t>
  </si>
  <si>
    <t xml:space="preserve"> </t>
  </si>
  <si>
    <t>- bisa digunakan untuk menghitung tanggal jatuh tempo faktur, perkiraan tanggal pengiriman, atau jumlah hari pekerjaan yang telah dilakukan</t>
  </si>
  <si>
    <t>- menghasilkan tanggal selesainya pekerjaan atau jatuh tempo berdasarkan hari kerja (tidak termasuk akhir pekan dan tanggal yang ditetapkan hari libur)</t>
  </si>
  <si>
    <t>Silakan isi angka positif</t>
  </si>
  <si>
    <t>=DATE(C8;C9;C10)</t>
  </si>
  <si>
    <t>=DATEVALUE("15 DES 2017")</t>
  </si>
  <si>
    <t>=DAY(B13)</t>
  </si>
  <si>
    <t>=DAY(B14)</t>
  </si>
  <si>
    <t>=DAY(42005)</t>
  </si>
  <si>
    <t>=DAY(TODAY())</t>
  </si>
  <si>
    <t>=DAY(43985)</t>
  </si>
  <si>
    <t>=MONTH(B13)</t>
  </si>
  <si>
    <t>=MONTH(B14)</t>
  </si>
  <si>
    <t>=MONTH(42005)</t>
  </si>
  <si>
    <t>=MONTH(TODAY())</t>
  </si>
  <si>
    <t>=MONTH(37985)</t>
  </si>
  <si>
    <t>=YEAR(B13)</t>
  </si>
  <si>
    <t>=YEAR(B14)</t>
  </si>
  <si>
    <t>=YEAR(39005)</t>
  </si>
  <si>
    <t>=YEAR(TODAY())</t>
  </si>
  <si>
    <t>=YEAR(F13)</t>
  </si>
  <si>
    <t>=YEAR(43985)</t>
  </si>
  <si>
    <t>=DAYS360(C7;C8;C9)</t>
  </si>
  <si>
    <t>=EDATE(C7;C8)</t>
  </si>
  <si>
    <t>=EDATE(E9;F9)</t>
  </si>
  <si>
    <t>=EDATE(E10;F10)</t>
  </si>
  <si>
    <t>=EDATE(E11;F11)</t>
  </si>
  <si>
    <t>=EDATE(E12;F12)</t>
  </si>
  <si>
    <t>=EOMONTH(C7;C8)</t>
  </si>
  <si>
    <t>=EOMONTH(E9;F9)</t>
  </si>
  <si>
    <t>=EOMONTH(E10;F10)</t>
  </si>
  <si>
    <t>=EOMONTH(E11;F11)</t>
  </si>
  <si>
    <t>=EOMONTH(E12;F12)</t>
  </si>
  <si>
    <t>=HOUR(B8)</t>
  </si>
  <si>
    <t>=HOUR(B9)</t>
  </si>
  <si>
    <t>=HOUR(B10)</t>
  </si>
  <si>
    <t>=HOUR(B11)</t>
  </si>
  <si>
    <t>=HOUR("12:15:30")</t>
  </si>
  <si>
    <t>=HOUR(NOW())</t>
  </si>
  <si>
    <t>=MINUTE(B8)</t>
  </si>
  <si>
    <t>=MINUTE(B9)</t>
  </si>
  <si>
    <t>=MINUTE(B10)</t>
  </si>
  <si>
    <t>=MINUTE(B11)</t>
  </si>
  <si>
    <t>=MINUTE("12:15:30")</t>
  </si>
  <si>
    <t>=MINUTE(NOW())</t>
  </si>
  <si>
    <t>=SECOND(B8)</t>
  </si>
  <si>
    <t>=SECOND(B9)</t>
  </si>
  <si>
    <t>=SECOND(B10)</t>
  </si>
  <si>
    <t>=SECOND(B11)</t>
  </si>
  <si>
    <t>=SECOND("12:15:30")</t>
  </si>
  <si>
    <t>=SECOND(NOW())</t>
  </si>
  <si>
    <t>=TIME(C6;C7;C8)</t>
  </si>
  <si>
    <t>=TIMEVALUE(B9)</t>
  </si>
  <si>
    <t>=TIMEVALUE("15:30:30")</t>
  </si>
  <si>
    <t>=NETWORKDAYS(D9;D10)</t>
  </si>
  <si>
    <t>=NETWORKDAYS(D9;D10;D11)</t>
  </si>
  <si>
    <t>=NETWORKDAYS(D9;D10;D11:D13)</t>
  </si>
  <si>
    <t>=NETWORKDAYS(E16;E17)</t>
  </si>
  <si>
    <t>=WORKDAY(D7;D8)</t>
  </si>
  <si>
    <t>=WORKDAY(D12-1;D13)</t>
  </si>
  <si>
    <t>=WEEKDAY(B22;C22)</t>
  </si>
  <si>
    <t>=WEEKNUM(C8;C9)</t>
  </si>
  <si>
    <t>=WEEKNUM(B15;C15)</t>
  </si>
  <si>
    <t>=ISOWEEKNUM(D7)</t>
  </si>
  <si>
    <t>=ISOWEEKNUM(D11)</t>
  </si>
  <si>
    <t>=ISOWEEKNUM(D15)</t>
  </si>
  <si>
    <t>=YEARFRAC(C8;C9;C10)</t>
  </si>
  <si>
    <t>=YEARFRAC(B15;C15;D15)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</si>
</sst>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0">
    <numFmt numFmtId="41" formatCode="_(* #,##0_);_(* \(#,##0\);_(* &quot;-&quot;_);_(@_)"/>
    <numFmt numFmtId="43" formatCode="_(* #,##0.00_);_(* \(#,##0.00\);_(* &quot;-&quot;??_);_(@_)"/>
    <numFmt numFmtId="164" formatCode="_-&quot;£&quot;* #,##0_-;\-&quot;£&quot;* #,##0_-;_-&quot;£&quot;* &quot;-&quot;_-;_-@_-"/>
    <numFmt numFmtId="165" formatCode="_-* #,##0_-;\-* #,##0_-;_-* &quot;-&quot;_-;_-@_-"/>
    <numFmt numFmtId="166" formatCode="_-&quot;£&quot;* #,##0.00_-;\-&quot;£&quot;* #,##0.00_-;_-&quot;£&quot;* &quot;-&quot;??_-;_-@_-"/>
    <numFmt numFmtId="167" formatCode="_-* #,##0.00_-;\-* #,##0.00_-;_-* &quot;-&quot;??_-;_-@_-"/>
    <numFmt numFmtId="168" formatCode="_-* #,##0_-;\-* #,##0_-;_-* &quot;-&quot;??_-;_-@_-"/>
    <numFmt numFmtId="169" formatCode="&quot;RETURN TYPE &quot;General"/>
    <numFmt numFmtId="170" formatCode="dddd"/>
    <numFmt numFmtId="171" formatCode="[$-421]dd\ mmmm\ yyyy;@"/>
    <numFmt numFmtId="172" formatCode="dddd\,\ dd\-mm\-yyyy"/>
    <numFmt numFmtId="173" formatCode="&quot;Jakarta, &quot;dd\ mmm\ yyyy"/>
    <numFmt numFmtId="174" formatCode="0.000"/>
    <numFmt numFmtId="175" formatCode="h:mm:ss;@"/>
    <numFmt numFmtId="176" formatCode="General\ &quot;atau diabaikan&quot;"/>
    <numFmt numFmtId="177" formatCode="0.000\ &quot;tahun &quot;"/>
    <numFmt numFmtId="178" formatCode="[$-F800]dddd\,\ mmmm\ dd\,\ yyyy"/>
    <numFmt numFmtId="179" formatCode="&quot;$&quot;#,##0"/>
    <numFmt numFmtId="180" formatCode="&quot;$&quot;#,##0.00_);[Red]\(&quot;$&quot;#,##0.00\)"/>
    <numFmt numFmtId="181" formatCode="0.00000%"/>
    <numFmt numFmtId="182" formatCode="0.0%"/>
    <numFmt numFmtId="183" formatCode="dd\ mmmm\ yyyy\ &quot;Jam &quot;\ hh:mm:ss"/>
    <numFmt numFmtId="184" formatCode="[$-F400]h:mm:ss\ AM/PM"/>
    <numFmt numFmtId="185" formatCode="dd/mm/yyyy;@"/>
    <numFmt numFmtId="186" formatCode="0.00\ &quot;tahun &quot;"/>
    <numFmt numFmtId="187" formatCode="&quot;minggu ke-&quot;General"/>
    <numFmt numFmtId="188" formatCode="General\ &quot;hari&quot;"/>
    <numFmt numFmtId="189" formatCode="dddd&quot;,&quot;\ dd\ mmmm\ yyyy"/>
    <numFmt numFmtId="190" formatCode="General\ &quot;hari kerja&quot;"/>
    <numFmt numFmtId="191" formatCode="&quot;Hari :&quot;\ dddd"/>
  </numFmts>
  <fonts count="42" x14ac:knownFonts="1">
    <font>
      <sz val="10"/>
      <name val="Arial"/>
    </font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sz val="10"/>
      <name val="Garamond"/>
      <family val="1"/>
    </font>
    <font>
      <b/>
      <sz val="9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8"/>
      <name val="Tahoma"/>
      <family val="2"/>
    </font>
    <font>
      <sz val="8"/>
      <name val="Verdana"/>
      <family val="2"/>
    </font>
    <font>
      <sz val="11"/>
      <color indexed="8"/>
      <name val="Calibri"/>
      <family val="2"/>
      <charset val="1"/>
    </font>
    <font>
      <b/>
      <sz val="11"/>
      <color indexed="12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u/>
      <sz val="8"/>
      <color indexed="8"/>
      <name val="Tahoma"/>
      <family val="2"/>
    </font>
    <font>
      <b/>
      <sz val="15"/>
      <color theme="3"/>
      <name val="Calibri"/>
      <family val="2"/>
      <scheme val="minor"/>
    </font>
    <font>
      <u/>
      <sz val="10"/>
      <color indexed="12"/>
      <name val="Arial"/>
      <family val="2"/>
    </font>
    <font>
      <sz val="11"/>
      <color rgb="FF3F3F76"/>
      <name val="Calibri"/>
      <family val="2"/>
      <scheme val="minor"/>
    </font>
    <font>
      <b/>
      <sz val="8"/>
      <color indexed="23"/>
      <name val="Verdana"/>
      <family val="2"/>
    </font>
    <font>
      <sz val="16"/>
      <color indexed="9"/>
      <name val="Tahoma"/>
      <family val="2"/>
    </font>
    <font>
      <b/>
      <sz val="18"/>
      <color theme="3"/>
      <name val="Cambria"/>
      <family val="2"/>
      <scheme val="major"/>
    </font>
    <font>
      <b/>
      <sz val="8"/>
      <color indexed="63"/>
      <name val="Verdana"/>
      <family val="2"/>
    </font>
    <font>
      <b/>
      <i/>
      <sz val="11"/>
      <color theme="0" tint="-4.9989318521683403E-2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47">
    <fill>
      <patternFill patternType="none"/>
    </fill>
    <fill>
      <patternFill patternType="gray125"/>
    </fill>
    <fill>
      <patternFill patternType="solid">
        <fgColor indexed="5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8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C99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/>
        <bgColor theme="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indexed="55"/>
        <bgColor indexed="64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8" tint="-0.499984740745262"/>
        <bgColor indexed="8"/>
      </patternFill>
    </fill>
    <fill>
      <patternFill patternType="solid">
        <fgColor theme="0" tint="-0.14999847407452621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/>
      <bottom style="medium">
        <color indexed="12"/>
      </bottom>
      <diagonal/>
    </border>
    <border>
      <left style="medium">
        <color indexed="12"/>
      </left>
      <right/>
      <top style="medium">
        <color indexed="12"/>
      </top>
      <bottom/>
      <diagonal/>
    </border>
    <border>
      <left/>
      <right style="medium">
        <color indexed="12"/>
      </right>
      <top style="medium">
        <color indexed="12"/>
      </top>
      <bottom/>
      <diagonal/>
    </border>
    <border>
      <left style="medium">
        <color indexed="10"/>
      </left>
      <right/>
      <top style="medium">
        <color indexed="10"/>
      </top>
      <bottom/>
      <diagonal/>
    </border>
    <border>
      <left/>
      <right style="medium">
        <color indexed="10"/>
      </right>
      <top style="medium">
        <color indexed="10"/>
      </top>
      <bottom/>
      <diagonal/>
    </border>
    <border>
      <left style="medium">
        <color indexed="14"/>
      </left>
      <right/>
      <top style="medium">
        <color indexed="14"/>
      </top>
      <bottom/>
      <diagonal/>
    </border>
    <border>
      <left/>
      <right style="medium">
        <color indexed="14"/>
      </right>
      <top style="medium">
        <color indexed="14"/>
      </top>
      <bottom/>
      <diagonal/>
    </border>
    <border>
      <left style="medium">
        <color indexed="12"/>
      </left>
      <right/>
      <top/>
      <bottom/>
      <diagonal/>
    </border>
    <border>
      <left/>
      <right style="medium">
        <color indexed="12"/>
      </right>
      <top/>
      <bottom/>
      <diagonal/>
    </border>
    <border>
      <left style="medium">
        <color indexed="10"/>
      </left>
      <right/>
      <top/>
      <bottom/>
      <diagonal/>
    </border>
    <border>
      <left/>
      <right style="medium">
        <color indexed="10"/>
      </right>
      <top/>
      <bottom/>
      <diagonal/>
    </border>
    <border>
      <left style="medium">
        <color indexed="14"/>
      </left>
      <right/>
      <top/>
      <bottom/>
      <diagonal/>
    </border>
    <border>
      <left/>
      <right style="medium">
        <color indexed="14"/>
      </right>
      <top/>
      <bottom/>
      <diagonal/>
    </border>
    <border>
      <left style="medium">
        <color indexed="12"/>
      </left>
      <right/>
      <top/>
      <bottom style="medium">
        <color indexed="12"/>
      </bottom>
      <diagonal/>
    </border>
    <border>
      <left/>
      <right style="medium">
        <color indexed="12"/>
      </right>
      <top/>
      <bottom style="medium">
        <color indexed="12"/>
      </bottom>
      <diagonal/>
    </border>
    <border>
      <left style="medium">
        <color indexed="10"/>
      </left>
      <right/>
      <top/>
      <bottom style="medium">
        <color indexed="10"/>
      </bottom>
      <diagonal/>
    </border>
    <border>
      <left/>
      <right style="medium">
        <color indexed="10"/>
      </right>
      <top/>
      <bottom style="medium">
        <color indexed="10"/>
      </bottom>
      <diagonal/>
    </border>
    <border>
      <left style="medium">
        <color indexed="14"/>
      </left>
      <right/>
      <top/>
      <bottom style="medium">
        <color indexed="14"/>
      </bottom>
      <diagonal/>
    </border>
    <border>
      <left/>
      <right style="medium">
        <color indexed="14"/>
      </right>
      <top/>
      <bottom style="medium">
        <color indexed="14"/>
      </bottom>
      <diagonal/>
    </border>
    <border>
      <left/>
      <right/>
      <top style="medium">
        <color indexed="12"/>
      </top>
      <bottom/>
      <diagonal/>
    </border>
    <border>
      <left/>
      <right/>
      <top style="medium">
        <color indexed="10"/>
      </top>
      <bottom/>
      <diagonal/>
    </border>
    <border>
      <left/>
      <right/>
      <top style="medium">
        <color indexed="14"/>
      </top>
      <bottom/>
      <diagonal/>
    </border>
    <border>
      <left/>
      <right/>
      <top/>
      <bottom style="thin">
        <color theme="0"/>
      </bottom>
      <diagonal/>
    </border>
    <border>
      <left style="thin">
        <color indexed="9"/>
      </left>
      <right style="thin">
        <color indexed="23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rgb="FF00B050"/>
      </bottom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55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16">
    <xf numFmtId="0" fontId="0" fillId="0" borderId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" fillId="0" borderId="0"/>
    <xf numFmtId="9" fontId="2" fillId="0" borderId="0" applyFont="0" applyFill="0" applyBorder="0" applyAlignment="0" applyProtection="0"/>
    <xf numFmtId="0" fontId="2" fillId="2" borderId="0"/>
    <xf numFmtId="16" fontId="4" fillId="0" borderId="0" applyNumberFormat="0" applyFont="0" applyFill="0" applyBorder="0">
      <alignment horizontal="left"/>
    </xf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6" fillId="14" borderId="0" applyNumberFormat="0" applyBorder="0" applyAlignment="0" applyProtection="0"/>
    <xf numFmtId="0" fontId="16" fillId="24" borderId="0" applyNumberFormat="0" applyBorder="0" applyAlignment="0" applyProtection="0"/>
    <xf numFmtId="0" fontId="11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1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1" fillId="31" borderId="0" applyNumberFormat="0" applyBorder="0" applyAlignment="0" applyProtection="0"/>
    <xf numFmtId="0" fontId="16" fillId="15" borderId="0" applyNumberFormat="0" applyBorder="0" applyAlignment="0" applyProtection="0"/>
    <xf numFmtId="0" fontId="16" fillId="32" borderId="0" applyNumberFormat="0" applyBorder="0" applyAlignment="0" applyProtection="0"/>
    <xf numFmtId="0" fontId="11" fillId="33" borderId="0" applyNumberFormat="0" applyBorder="0" applyAlignment="0" applyProtection="0"/>
    <xf numFmtId="37" fontId="21" fillId="3" borderId="37" applyBorder="0" applyProtection="0">
      <alignment vertical="center"/>
    </xf>
    <xf numFmtId="0" fontId="22" fillId="34" borderId="0" applyBorder="0">
      <alignment horizontal="left" vertical="center" indent="1"/>
    </xf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4" fillId="0" borderId="0">
      <alignment horizontal="left" vertical="center" indent="1"/>
    </xf>
    <xf numFmtId="179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79" fontId="16" fillId="0" borderId="0" applyFont="0" applyFill="0" applyBorder="0" applyAlignment="0" applyProtection="0"/>
    <xf numFmtId="179" fontId="16" fillId="0" borderId="0" applyFont="0" applyFill="0" applyBorder="0" applyAlignment="0" applyProtection="0"/>
    <xf numFmtId="179" fontId="16" fillId="0" borderId="0" applyFont="0" applyFill="0" applyBorder="0" applyAlignment="0" applyProtection="0"/>
    <xf numFmtId="179" fontId="16" fillId="0" borderId="0" applyFont="0" applyFill="0" applyBorder="0" applyAlignment="0" applyProtection="0"/>
    <xf numFmtId="179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16" fillId="0" borderId="0" applyFont="0" applyFill="0" applyBorder="0" applyAlignment="0" applyProtection="0"/>
    <xf numFmtId="180" fontId="16" fillId="0" borderId="0" applyFont="0" applyFill="0" applyBorder="0" applyAlignment="0" applyProtection="0"/>
    <xf numFmtId="180" fontId="16" fillId="0" borderId="0" applyFont="0" applyFill="0" applyBorder="0" applyAlignment="0" applyProtection="0"/>
    <xf numFmtId="180" fontId="16" fillId="0" borderId="0" applyFont="0" applyFill="0" applyBorder="0" applyAlignment="0" applyProtection="0"/>
    <xf numFmtId="180" fontId="16" fillId="0" borderId="0" applyFont="0" applyFill="0" applyBorder="0" applyAlignment="0" applyProtection="0"/>
    <xf numFmtId="17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7" borderId="0" applyNumberFormat="0" applyBorder="0" applyAlignment="0" applyProtection="0"/>
    <xf numFmtId="37" fontId="26" fillId="38" borderId="38" applyBorder="0">
      <alignment horizontal="left" vertical="center" indent="1"/>
    </xf>
    <xf numFmtId="37" fontId="27" fillId="0" borderId="39">
      <alignment vertical="center"/>
    </xf>
    <xf numFmtId="0" fontId="27" fillId="39" borderId="40" applyNumberFormat="0">
      <alignment horizontal="left" vertical="top" indent="1"/>
    </xf>
    <xf numFmtId="0" fontId="27" fillId="3" borderId="0" applyBorder="0">
      <alignment horizontal="left" vertical="center" indent="1"/>
    </xf>
    <xf numFmtId="0" fontId="27" fillId="0" borderId="40" applyNumberFormat="0" applyFill="0">
      <alignment horizontal="centerContinuous" vertical="top"/>
    </xf>
    <xf numFmtId="0" fontId="28" fillId="3" borderId="41" applyNumberFormat="0" applyBorder="0">
      <alignment horizontal="left" vertical="center" indent="1"/>
    </xf>
    <xf numFmtId="0" fontId="29" fillId="0" borderId="28" applyNumberFormat="0" applyFill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1" fillId="12" borderId="29" applyNumberFormat="0" applyAlignment="0" applyProtection="0"/>
    <xf numFmtId="0" fontId="32" fillId="4" borderId="0">
      <alignment horizontal="left" indent="1"/>
    </xf>
    <xf numFmtId="0" fontId="2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33" fillId="34" borderId="0">
      <alignment horizontal="left" indent="1"/>
    </xf>
    <xf numFmtId="0" fontId="34" fillId="0" borderId="0" applyNumberFormat="0" applyFill="0" applyBorder="0" applyAlignment="0" applyProtection="0"/>
    <xf numFmtId="0" fontId="35" fillId="34" borderId="0" applyBorder="0">
      <alignment horizontal="left" vertical="center" indent="1"/>
    </xf>
  </cellStyleXfs>
  <cellXfs count="333">
    <xf numFmtId="0" fontId="0" fillId="0" borderId="0" xfId="0"/>
    <xf numFmtId="0" fontId="7" fillId="3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quotePrefix="1" applyFont="1" applyAlignment="1">
      <alignment vertical="center"/>
    </xf>
    <xf numFmtId="3" fontId="7" fillId="3" borderId="0" xfId="0" applyNumberFormat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0" fontId="8" fillId="13" borderId="0" xfId="0" applyFont="1" applyFill="1" applyBorder="1" applyAlignment="1">
      <alignment horizontal="center" vertical="center"/>
    </xf>
    <xf numFmtId="0" fontId="10" fillId="13" borderId="0" xfId="0" applyFont="1" applyFill="1" applyBorder="1" applyAlignment="1">
      <alignment horizontal="center" vertical="center"/>
    </xf>
    <xf numFmtId="171" fontId="7" fillId="7" borderId="0" xfId="0" quotePrefix="1" applyNumberFormat="1" applyFont="1" applyFill="1" applyBorder="1" applyAlignment="1">
      <alignment horizontal="left" vertical="center" indent="1"/>
    </xf>
    <xf numFmtId="0" fontId="8" fillId="13" borderId="30" xfId="0" applyFont="1" applyFill="1" applyBorder="1" applyAlignment="1">
      <alignment horizontal="center" vertical="center"/>
    </xf>
    <xf numFmtId="0" fontId="10" fillId="13" borderId="24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Alignment="1">
      <alignment horizontal="left" vertical="center" indent="1"/>
    </xf>
    <xf numFmtId="14" fontId="7" fillId="7" borderId="24" xfId="0" quotePrefix="1" applyNumberFormat="1" applyFont="1" applyFill="1" applyBorder="1" applyAlignment="1">
      <alignment horizontal="center" vertical="center"/>
    </xf>
    <xf numFmtId="14" fontId="15" fillId="0" borderId="0" xfId="0" quotePrefix="1" applyNumberFormat="1" applyFont="1" applyFill="1" applyBorder="1" applyAlignment="1">
      <alignment horizontal="center" vertical="center"/>
    </xf>
    <xf numFmtId="0" fontId="13" fillId="13" borderId="0" xfId="0" applyFont="1" applyFill="1" applyAlignment="1">
      <alignment horizontal="left" vertical="center" indent="1"/>
    </xf>
    <xf numFmtId="0" fontId="7" fillId="7" borderId="0" xfId="0" applyFont="1" applyFill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30" xfId="0" applyFont="1" applyBorder="1" applyAlignment="1">
      <alignment vertical="center"/>
    </xf>
    <xf numFmtId="0" fontId="7" fillId="7" borderId="30" xfId="0" applyFont="1" applyFill="1" applyBorder="1" applyAlignment="1">
      <alignment horizontal="left" vertical="center" indent="1"/>
    </xf>
    <xf numFmtId="0" fontId="7" fillId="0" borderId="33" xfId="0" quotePrefix="1" applyFont="1" applyBorder="1" applyAlignment="1">
      <alignment vertical="center"/>
    </xf>
    <xf numFmtId="0" fontId="7" fillId="3" borderId="33" xfId="0" applyFont="1" applyFill="1" applyBorder="1" applyAlignment="1">
      <alignment vertical="center"/>
    </xf>
    <xf numFmtId="0" fontId="7" fillId="3" borderId="30" xfId="0" applyFont="1" applyFill="1" applyBorder="1" applyAlignment="1">
      <alignment vertical="center"/>
    </xf>
    <xf numFmtId="0" fontId="10" fillId="10" borderId="0" xfId="0" applyFont="1" applyFill="1" applyAlignment="1">
      <alignment horizontal="center" vertical="center"/>
    </xf>
    <xf numFmtId="0" fontId="11" fillId="3" borderId="0" xfId="0" applyFont="1" applyFill="1" applyAlignment="1">
      <alignment vertical="center"/>
    </xf>
    <xf numFmtId="0" fontId="13" fillId="13" borderId="24" xfId="0" applyFont="1" applyFill="1" applyBorder="1" applyAlignment="1">
      <alignment horizontal="left" vertical="center" indent="1"/>
    </xf>
    <xf numFmtId="0" fontId="7" fillId="7" borderId="26" xfId="0" applyFont="1" applyFill="1" applyBorder="1" applyAlignment="1">
      <alignment horizontal="left" vertical="center" indent="1"/>
    </xf>
    <xf numFmtId="178" fontId="7" fillId="6" borderId="31" xfId="0" quotePrefix="1" applyNumberFormat="1" applyFont="1" applyFill="1" applyBorder="1" applyAlignment="1">
      <alignment horizontal="left" vertical="center" indent="1"/>
    </xf>
    <xf numFmtId="0" fontId="15" fillId="3" borderId="30" xfId="0" applyFont="1" applyFill="1" applyBorder="1" applyAlignment="1">
      <alignment vertical="center"/>
    </xf>
    <xf numFmtId="14" fontId="7" fillId="7" borderId="32" xfId="0" quotePrefix="1" applyNumberFormat="1" applyFont="1" applyFill="1" applyBorder="1" applyAlignment="1">
      <alignment horizontal="left" vertical="center" indent="1"/>
    </xf>
    <xf numFmtId="14" fontId="7" fillId="7" borderId="30" xfId="0" quotePrefix="1" applyNumberFormat="1" applyFont="1" applyFill="1" applyBorder="1" applyAlignment="1">
      <alignment horizontal="left" vertical="center" indent="1"/>
    </xf>
    <xf numFmtId="0" fontId="10" fillId="13" borderId="31" xfId="0" applyFont="1" applyFill="1" applyBorder="1" applyAlignment="1">
      <alignment horizontal="center" vertical="center"/>
    </xf>
    <xf numFmtId="0" fontId="12" fillId="0" borderId="0" xfId="0" applyFont="1"/>
    <xf numFmtId="0" fontId="10" fillId="13" borderId="30" xfId="0" applyFont="1" applyFill="1" applyBorder="1" applyAlignment="1">
      <alignment horizontal="center" vertical="center"/>
    </xf>
    <xf numFmtId="15" fontId="7" fillId="7" borderId="0" xfId="0" quotePrefix="1" applyNumberFormat="1" applyFont="1" applyFill="1" applyBorder="1" applyAlignment="1">
      <alignment horizontal="left" vertical="center" indent="1"/>
    </xf>
    <xf numFmtId="0" fontId="7" fillId="7" borderId="30" xfId="0" quotePrefix="1" applyFont="1" applyFill="1" applyBorder="1" applyAlignment="1">
      <alignment horizontal="center" vertical="center"/>
    </xf>
    <xf numFmtId="0" fontId="7" fillId="7" borderId="0" xfId="0" quotePrefix="1" applyFont="1" applyFill="1" applyBorder="1" applyAlignment="1">
      <alignment horizontal="center" vertical="center"/>
    </xf>
    <xf numFmtId="0" fontId="14" fillId="7" borderId="30" xfId="0" quotePrefix="1" applyFont="1" applyFill="1" applyBorder="1" applyAlignment="1">
      <alignment horizontal="center" vertical="center"/>
    </xf>
    <xf numFmtId="0" fontId="10" fillId="13" borderId="0" xfId="0" applyFont="1" applyFill="1" applyAlignment="1">
      <alignment horizontal="center" vertical="center"/>
    </xf>
    <xf numFmtId="0" fontId="10" fillId="13" borderId="1" xfId="0" applyFont="1" applyFill="1" applyBorder="1" applyAlignment="1">
      <alignment horizontal="center" vertical="center"/>
    </xf>
    <xf numFmtId="14" fontId="7" fillId="7" borderId="0" xfId="0" applyNumberFormat="1" applyFont="1" applyFill="1" applyBorder="1" applyAlignment="1">
      <alignment horizontal="center" vertical="center"/>
    </xf>
    <xf numFmtId="171" fontId="7" fillId="7" borderId="0" xfId="0" applyNumberFormat="1" applyFont="1" applyFill="1" applyBorder="1" applyAlignment="1">
      <alignment horizontal="center" vertical="center"/>
    </xf>
    <xf numFmtId="0" fontId="7" fillId="7" borderId="27" xfId="0" applyFont="1" applyFill="1" applyBorder="1" applyAlignment="1">
      <alignment horizontal="center" vertical="center"/>
    </xf>
    <xf numFmtId="0" fontId="7" fillId="7" borderId="0" xfId="0" quotePrefix="1" applyFont="1" applyFill="1" applyBorder="1" applyAlignment="1">
      <alignment horizontal="left" vertical="center" indent="1"/>
    </xf>
    <xf numFmtId="0" fontId="10" fillId="13" borderId="0" xfId="0" applyFont="1" applyFill="1" applyAlignment="1">
      <alignment horizontal="left" vertical="center" indent="1"/>
    </xf>
    <xf numFmtId="0" fontId="7" fillId="7" borderId="0" xfId="0" quotePrefix="1" applyFont="1" applyFill="1" applyAlignment="1">
      <alignment horizontal="left" vertical="center" indent="1"/>
    </xf>
    <xf numFmtId="0" fontId="15" fillId="7" borderId="0" xfId="0" applyFont="1" applyFill="1" applyAlignment="1">
      <alignment vertical="center"/>
    </xf>
    <xf numFmtId="3" fontId="7" fillId="7" borderId="0" xfId="0" applyNumberFormat="1" applyFont="1" applyFill="1" applyAlignment="1">
      <alignment horizontal="left" vertical="center" indent="1"/>
    </xf>
    <xf numFmtId="0" fontId="11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71" fontId="7" fillId="7" borderId="0" xfId="0" applyNumberFormat="1" applyFont="1" applyFill="1" applyAlignment="1">
      <alignment horizontal="left" vertical="center" indent="1"/>
    </xf>
    <xf numFmtId="0" fontId="10" fillId="13" borderId="36" xfId="0" applyFont="1" applyFill="1" applyBorder="1" applyAlignment="1">
      <alignment horizontal="left" vertical="center" indent="1"/>
    </xf>
    <xf numFmtId="0" fontId="10" fillId="13" borderId="34" xfId="0" applyFont="1" applyFill="1" applyBorder="1" applyAlignment="1">
      <alignment horizontal="left" vertical="center" indent="1"/>
    </xf>
    <xf numFmtId="171" fontId="7" fillId="7" borderId="24" xfId="0" applyNumberFormat="1" applyFont="1" applyFill="1" applyBorder="1" applyAlignment="1">
      <alignment horizontal="left" vertical="center" indent="1"/>
    </xf>
    <xf numFmtId="171" fontId="18" fillId="7" borderId="0" xfId="6" applyNumberFormat="1" applyFont="1" applyFill="1" applyBorder="1" applyAlignment="1">
      <alignment horizontal="center" vertical="center"/>
    </xf>
    <xf numFmtId="0" fontId="18" fillId="7" borderId="0" xfId="6" applyNumberFormat="1" applyFont="1" applyFill="1" applyBorder="1" applyAlignment="1">
      <alignment horizontal="center" vertical="center"/>
    </xf>
    <xf numFmtId="1" fontId="7" fillId="7" borderId="0" xfId="0" applyNumberFormat="1" applyFont="1" applyFill="1" applyBorder="1" applyAlignment="1">
      <alignment vertical="center"/>
    </xf>
    <xf numFmtId="0" fontId="8" fillId="13" borderId="27" xfId="0" applyFont="1" applyFill="1" applyBorder="1" applyAlignment="1">
      <alignment horizontal="center" vertical="center"/>
    </xf>
    <xf numFmtId="171" fontId="18" fillId="7" borderId="27" xfId="6" applyNumberFormat="1" applyFont="1" applyFill="1" applyBorder="1" applyAlignment="1">
      <alignment horizontal="center" vertical="center"/>
    </xf>
    <xf numFmtId="3" fontId="18" fillId="7" borderId="27" xfId="6" quotePrefix="1" applyNumberFormat="1" applyFont="1" applyFill="1" applyBorder="1" applyAlignment="1">
      <alignment horizontal="center" vertical="center"/>
    </xf>
    <xf numFmtId="37" fontId="18" fillId="7" borderId="27" xfId="6" quotePrefix="1" applyNumberFormat="1" applyFont="1" applyFill="1" applyBorder="1" applyAlignment="1">
      <alignment horizontal="left" vertical="center" indent="1"/>
    </xf>
    <xf numFmtId="1" fontId="7" fillId="7" borderId="27" xfId="0" applyNumberFormat="1" applyFont="1" applyFill="1" applyBorder="1" applyAlignment="1">
      <alignment vertical="center"/>
    </xf>
    <xf numFmtId="0" fontId="18" fillId="7" borderId="27" xfId="6" quotePrefix="1" applyNumberFormat="1" applyFont="1" applyFill="1" applyBorder="1" applyAlignment="1">
      <alignment horizontal="left" vertical="center" indent="1"/>
    </xf>
    <xf numFmtId="0" fontId="10" fillId="13" borderId="26" xfId="0" applyFont="1" applyFill="1" applyBorder="1" applyAlignment="1">
      <alignment horizontal="center" vertical="center"/>
    </xf>
    <xf numFmtId="0" fontId="18" fillId="7" borderId="0" xfId="6" quotePrefix="1" applyNumberFormat="1" applyFont="1" applyFill="1" applyBorder="1" applyAlignment="1">
      <alignment horizontal="center" vertical="center"/>
    </xf>
    <xf numFmtId="171" fontId="7" fillId="7" borderId="30" xfId="0" applyNumberFormat="1" applyFont="1" applyFill="1" applyBorder="1" applyAlignment="1">
      <alignment horizontal="left" vertical="center" indent="1"/>
    </xf>
    <xf numFmtId="0" fontId="10" fillId="13" borderId="24" xfId="0" applyFont="1" applyFill="1" applyBorder="1" applyAlignment="1">
      <alignment horizontal="left" vertical="center" indent="1"/>
    </xf>
    <xf numFmtId="0" fontId="7" fillId="7" borderId="31" xfId="0" applyFont="1" applyFill="1" applyBorder="1" applyAlignment="1">
      <alignment horizontal="left" vertical="center" indent="1"/>
    </xf>
    <xf numFmtId="0" fontId="8" fillId="13" borderId="24" xfId="0" applyFont="1" applyFill="1" applyBorder="1" applyAlignment="1">
      <alignment horizontal="center" vertical="center"/>
    </xf>
    <xf numFmtId="171" fontId="7" fillId="7" borderId="0" xfId="0" applyNumberFormat="1" applyFont="1" applyFill="1" applyBorder="1" applyAlignment="1">
      <alignment horizontal="left" vertical="center" indent="1"/>
    </xf>
    <xf numFmtId="15" fontId="7" fillId="7" borderId="0" xfId="0" applyNumberFormat="1" applyFont="1" applyFill="1" applyBorder="1" applyAlignment="1">
      <alignment horizontal="left" vertical="center" indent="1"/>
    </xf>
    <xf numFmtId="0" fontId="7" fillId="7" borderId="30" xfId="0" applyFont="1" applyFill="1" applyBorder="1" applyAlignment="1">
      <alignment horizontal="center" vertical="center"/>
    </xf>
    <xf numFmtId="171" fontId="7" fillId="7" borderId="27" xfId="0" quotePrefix="1" applyNumberFormat="1" applyFont="1" applyFill="1" applyBorder="1" applyAlignment="1">
      <alignment horizontal="left" vertical="center" indent="1"/>
    </xf>
    <xf numFmtId="171" fontId="7" fillId="7" borderId="30" xfId="0" quotePrefix="1" applyNumberFormat="1" applyFont="1" applyFill="1" applyBorder="1" applyAlignment="1">
      <alignment horizontal="left" vertical="center" indent="1"/>
    </xf>
    <xf numFmtId="0" fontId="15" fillId="0" borderId="0" xfId="0" applyFont="1" applyAlignment="1">
      <alignment horizontal="right" vertical="center"/>
    </xf>
    <xf numFmtId="0" fontId="20" fillId="3" borderId="0" xfId="0" applyFont="1" applyFill="1" applyAlignment="1">
      <alignment vertical="center"/>
    </xf>
    <xf numFmtId="0" fontId="14" fillId="3" borderId="0" xfId="0" applyFont="1" applyFill="1" applyAlignment="1">
      <alignment horizontal="right" vertical="center"/>
    </xf>
    <xf numFmtId="19" fontId="18" fillId="7" borderId="0" xfId="6" applyNumberFormat="1" applyFont="1" applyFill="1" applyBorder="1" applyAlignment="1">
      <alignment horizontal="center" vertical="center"/>
    </xf>
    <xf numFmtId="0" fontId="7" fillId="7" borderId="0" xfId="0" applyFont="1" applyFill="1" applyBorder="1" applyAlignment="1">
      <alignment horizontal="left" vertical="center" indent="1"/>
    </xf>
    <xf numFmtId="0" fontId="18" fillId="7" borderId="27" xfId="6" applyNumberFormat="1" applyFont="1" applyFill="1" applyBorder="1" applyAlignment="1">
      <alignment horizontal="center" vertical="center"/>
    </xf>
    <xf numFmtId="1" fontId="18" fillId="7" borderId="27" xfId="6" applyNumberFormat="1" applyFont="1" applyFill="1" applyBorder="1" applyAlignment="1">
      <alignment horizontal="center" vertical="center"/>
    </xf>
    <xf numFmtId="0" fontId="18" fillId="7" borderId="27" xfId="6" quotePrefix="1" applyNumberFormat="1" applyFont="1" applyFill="1" applyBorder="1" applyAlignment="1">
      <alignment horizontal="center" vertical="center"/>
    </xf>
    <xf numFmtId="0" fontId="7" fillId="7" borderId="27" xfId="0" quotePrefix="1" applyFont="1" applyFill="1" applyBorder="1" applyAlignment="1">
      <alignment horizontal="center" vertical="center"/>
    </xf>
    <xf numFmtId="0" fontId="15" fillId="7" borderId="0" xfId="0" applyFont="1" applyFill="1" applyBorder="1" applyAlignment="1">
      <alignment horizontal="right" vertical="center"/>
    </xf>
    <xf numFmtId="14" fontId="7" fillId="0" borderId="0" xfId="0" applyNumberFormat="1" applyFont="1" applyAlignment="1">
      <alignment horizontal="center" vertical="center"/>
    </xf>
    <xf numFmtId="22" fontId="7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13" borderId="34" xfId="0" applyFont="1" applyFill="1" applyBorder="1" applyAlignment="1">
      <alignment horizontal="center" vertical="center"/>
    </xf>
    <xf numFmtId="14" fontId="7" fillId="7" borderId="0" xfId="0" applyNumberFormat="1" applyFont="1" applyFill="1" applyBorder="1" applyAlignment="1">
      <alignment horizontal="right" vertical="center" indent="1"/>
    </xf>
    <xf numFmtId="171" fontId="7" fillId="7" borderId="0" xfId="0" applyNumberFormat="1" applyFont="1" applyFill="1" applyBorder="1" applyAlignment="1">
      <alignment horizontal="right" vertical="center" indent="1"/>
    </xf>
    <xf numFmtId="173" fontId="7" fillId="7" borderId="0" xfId="0" applyNumberFormat="1" applyFont="1" applyFill="1" applyBorder="1" applyAlignment="1">
      <alignment horizontal="right" vertical="center" indent="1"/>
    </xf>
    <xf numFmtId="172" fontId="7" fillId="7" borderId="0" xfId="0" applyNumberFormat="1" applyFont="1" applyFill="1" applyBorder="1" applyAlignment="1">
      <alignment horizontal="right" vertical="center" indent="1"/>
    </xf>
    <xf numFmtId="14" fontId="7" fillId="7" borderId="30" xfId="0" applyNumberFormat="1" applyFont="1" applyFill="1" applyBorder="1" applyAlignment="1">
      <alignment horizontal="left" vertical="center" indent="1"/>
    </xf>
    <xf numFmtId="0" fontId="15" fillId="0" borderId="0" xfId="0" applyFont="1" applyBorder="1" applyAlignment="1">
      <alignment horizontal="left" vertical="center"/>
    </xf>
    <xf numFmtId="22" fontId="7" fillId="7" borderId="30" xfId="0" applyNumberFormat="1" applyFont="1" applyFill="1" applyBorder="1" applyAlignment="1">
      <alignment horizontal="center" vertical="center"/>
    </xf>
    <xf numFmtId="22" fontId="7" fillId="7" borderId="0" xfId="0" applyNumberFormat="1" applyFont="1" applyFill="1" applyBorder="1" applyAlignment="1">
      <alignment horizontal="right" vertical="center" indent="1"/>
    </xf>
    <xf numFmtId="183" fontId="7" fillId="7" borderId="0" xfId="0" applyNumberFormat="1" applyFont="1" applyFill="1" applyBorder="1" applyAlignment="1">
      <alignment horizontal="right" vertical="center" indent="1"/>
    </xf>
    <xf numFmtId="18" fontId="7" fillId="3" borderId="0" xfId="0" applyNumberFormat="1" applyFont="1" applyFill="1" applyAlignment="1">
      <alignment vertical="center"/>
    </xf>
    <xf numFmtId="18" fontId="15" fillId="3" borderId="0" xfId="0" applyNumberFormat="1" applyFont="1" applyFill="1" applyAlignment="1">
      <alignment vertical="center"/>
    </xf>
    <xf numFmtId="0" fontId="10" fillId="13" borderId="0" xfId="0" applyFont="1" applyFill="1" applyBorder="1" applyAlignment="1">
      <alignment horizontal="left" vertical="center" indent="1"/>
    </xf>
    <xf numFmtId="184" fontId="7" fillId="7" borderId="30" xfId="0" quotePrefix="1" applyNumberFormat="1" applyFont="1" applyFill="1" applyBorder="1" applyAlignment="1">
      <alignment horizontal="left" vertical="center" indent="1"/>
    </xf>
    <xf numFmtId="175" fontId="7" fillId="7" borderId="0" xfId="0" quotePrefix="1" applyNumberFormat="1" applyFont="1" applyFill="1" applyBorder="1" applyAlignment="1">
      <alignment horizontal="center" vertical="center"/>
    </xf>
    <xf numFmtId="175" fontId="7" fillId="7" borderId="0" xfId="0" quotePrefix="1" applyNumberFormat="1" applyFont="1" applyFill="1" applyBorder="1" applyAlignment="1">
      <alignment horizontal="left" vertical="center" indent="1"/>
    </xf>
    <xf numFmtId="21" fontId="7" fillId="7" borderId="0" xfId="0" applyNumberFormat="1" applyFont="1" applyFill="1" applyBorder="1" applyAlignment="1">
      <alignment horizontal="center" vertical="center"/>
    </xf>
    <xf numFmtId="0" fontId="7" fillId="7" borderId="27" xfId="0" applyNumberFormat="1" applyFont="1" applyFill="1" applyBorder="1" applyAlignment="1">
      <alignment horizontal="center" vertical="center"/>
    </xf>
    <xf numFmtId="0" fontId="7" fillId="7" borderId="27" xfId="0" quotePrefix="1" applyNumberFormat="1" applyFont="1" applyFill="1" applyBorder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1" fillId="0" borderId="0" xfId="0" applyFont="1" applyBorder="1" applyAlignment="1">
      <alignment vertical="center"/>
    </xf>
    <xf numFmtId="49" fontId="7" fillId="7" borderId="0" xfId="0" applyNumberFormat="1" applyFont="1" applyFill="1" applyBorder="1" applyAlignment="1">
      <alignment horizontal="center" vertical="center"/>
    </xf>
    <xf numFmtId="0" fontId="7" fillId="3" borderId="0" xfId="5" applyFont="1" applyFill="1" applyAlignment="1">
      <alignment vertical="center"/>
    </xf>
    <xf numFmtId="16" fontId="7" fillId="3" borderId="0" xfId="8" applyFont="1" applyFill="1" applyBorder="1" applyAlignment="1">
      <alignment horizontal="left" vertical="center"/>
    </xf>
    <xf numFmtId="168" fontId="7" fillId="3" borderId="0" xfId="1" applyNumberFormat="1" applyFont="1" applyFill="1" applyAlignment="1">
      <alignment vertical="center"/>
    </xf>
    <xf numFmtId="0" fontId="7" fillId="3" borderId="3" xfId="5" applyFont="1" applyFill="1" applyBorder="1" applyAlignment="1">
      <alignment vertical="center"/>
    </xf>
    <xf numFmtId="0" fontId="7" fillId="3" borderId="4" xfId="5" applyFont="1" applyFill="1" applyBorder="1" applyAlignment="1">
      <alignment vertical="center"/>
    </xf>
    <xf numFmtId="0" fontId="7" fillId="3" borderId="5" xfId="5" applyFont="1" applyFill="1" applyBorder="1" applyAlignment="1">
      <alignment vertical="center"/>
    </xf>
    <xf numFmtId="0" fontId="7" fillId="3" borderId="6" xfId="5" applyFont="1" applyFill="1" applyBorder="1" applyAlignment="1">
      <alignment vertical="center"/>
    </xf>
    <xf numFmtId="0" fontId="7" fillId="3" borderId="7" xfId="5" applyFont="1" applyFill="1" applyBorder="1" applyAlignment="1">
      <alignment vertical="center"/>
    </xf>
    <xf numFmtId="0" fontId="7" fillId="3" borderId="8" xfId="5" applyFont="1" applyFill="1" applyBorder="1" applyAlignment="1">
      <alignment vertical="center"/>
    </xf>
    <xf numFmtId="0" fontId="7" fillId="5" borderId="0" xfId="5" applyFont="1" applyFill="1" applyAlignment="1">
      <alignment vertical="center"/>
    </xf>
    <xf numFmtId="0" fontId="7" fillId="3" borderId="9" xfId="5" applyFont="1" applyFill="1" applyBorder="1" applyAlignment="1">
      <alignment vertical="center"/>
    </xf>
    <xf numFmtId="0" fontId="7" fillId="3" borderId="10" xfId="5" applyFont="1" applyFill="1" applyBorder="1" applyAlignment="1">
      <alignment vertical="center"/>
    </xf>
    <xf numFmtId="0" fontId="7" fillId="3" borderId="11" xfId="5" applyFont="1" applyFill="1" applyBorder="1" applyAlignment="1">
      <alignment vertical="center"/>
    </xf>
    <xf numFmtId="0" fontId="7" fillId="3" borderId="12" xfId="5" applyFont="1" applyFill="1" applyBorder="1" applyAlignment="1">
      <alignment vertical="center"/>
    </xf>
    <xf numFmtId="0" fontId="7" fillId="3" borderId="13" xfId="5" applyFont="1" applyFill="1" applyBorder="1" applyAlignment="1">
      <alignment vertical="center"/>
    </xf>
    <xf numFmtId="0" fontId="7" fillId="3" borderId="14" xfId="5" applyFont="1" applyFill="1" applyBorder="1" applyAlignment="1">
      <alignment vertical="center"/>
    </xf>
    <xf numFmtId="0" fontId="14" fillId="0" borderId="0" xfId="5" applyFont="1" applyFill="1" applyAlignment="1">
      <alignment horizontal="right" vertical="center"/>
    </xf>
    <xf numFmtId="0" fontId="14" fillId="5" borderId="0" xfId="5" applyFont="1" applyFill="1" applyBorder="1" applyAlignment="1">
      <alignment horizontal="center" vertical="center"/>
    </xf>
    <xf numFmtId="0" fontId="7" fillId="3" borderId="15" xfId="5" applyFont="1" applyFill="1" applyBorder="1" applyAlignment="1">
      <alignment vertical="center"/>
    </xf>
    <xf numFmtId="0" fontId="7" fillId="3" borderId="16" xfId="5" applyFont="1" applyFill="1" applyBorder="1" applyAlignment="1">
      <alignment vertical="center"/>
    </xf>
    <xf numFmtId="0" fontId="7" fillId="3" borderId="17" xfId="5" applyFont="1" applyFill="1" applyBorder="1" applyAlignment="1">
      <alignment vertical="center"/>
    </xf>
    <xf numFmtId="0" fontId="7" fillId="3" borderId="18" xfId="5" applyFont="1" applyFill="1" applyBorder="1" applyAlignment="1">
      <alignment vertical="center"/>
    </xf>
    <xf numFmtId="0" fontId="7" fillId="3" borderId="19" xfId="5" applyFont="1" applyFill="1" applyBorder="1" applyAlignment="1">
      <alignment vertical="center"/>
    </xf>
    <xf numFmtId="0" fontId="7" fillId="3" borderId="20" xfId="5" applyFont="1" applyFill="1" applyBorder="1" applyAlignment="1">
      <alignment vertical="center"/>
    </xf>
    <xf numFmtId="0" fontId="14" fillId="0" borderId="0" xfId="5" applyFont="1" applyFill="1" applyAlignment="1">
      <alignment vertical="center"/>
    </xf>
    <xf numFmtId="0" fontId="8" fillId="0" borderId="0" xfId="5" applyFont="1" applyFill="1" applyAlignment="1">
      <alignment vertical="center"/>
    </xf>
    <xf numFmtId="0" fontId="7" fillId="0" borderId="0" xfId="5" applyFont="1" applyAlignment="1">
      <alignment vertical="center"/>
    </xf>
    <xf numFmtId="16" fontId="7" fillId="0" borderId="0" xfId="8" applyFont="1" applyBorder="1" applyAlignment="1">
      <alignment horizontal="left" vertical="center"/>
    </xf>
    <xf numFmtId="168" fontId="7" fillId="0" borderId="0" xfId="1" applyNumberFormat="1" applyFont="1" applyAlignment="1">
      <alignment vertical="center"/>
    </xf>
    <xf numFmtId="0" fontId="14" fillId="3" borderId="0" xfId="5" applyFont="1" applyFill="1" applyAlignment="1">
      <alignment vertical="center"/>
    </xf>
    <xf numFmtId="168" fontId="14" fillId="3" borderId="0" xfId="1" applyNumberFormat="1" applyFont="1" applyFill="1" applyAlignment="1">
      <alignment vertical="center"/>
    </xf>
    <xf numFmtId="0" fontId="14" fillId="3" borderId="0" xfId="11" applyFont="1" applyFill="1" applyBorder="1" applyAlignment="1" applyProtection="1">
      <alignment vertical="center"/>
    </xf>
    <xf numFmtId="0" fontId="14" fillId="3" borderId="0" xfId="5" applyNumberFormat="1" applyFont="1" applyFill="1" applyAlignment="1">
      <alignment vertical="center"/>
    </xf>
    <xf numFmtId="0" fontId="10" fillId="13" borderId="0" xfId="11" applyNumberFormat="1" applyFont="1" applyFill="1" applyBorder="1" applyAlignment="1" applyProtection="1">
      <alignment horizontal="left" vertical="center" indent="1"/>
    </xf>
    <xf numFmtId="0" fontId="10" fillId="10" borderId="0" xfId="11" applyNumberFormat="1" applyFont="1" applyFill="1" applyBorder="1" applyAlignment="1" applyProtection="1">
      <alignment horizontal="center" vertical="center"/>
    </xf>
    <xf numFmtId="0" fontId="7" fillId="3" borderId="0" xfId="11" quotePrefix="1" applyFont="1" applyFill="1" applyBorder="1" applyAlignment="1" applyProtection="1">
      <alignment vertical="center"/>
    </xf>
    <xf numFmtId="0" fontId="11" fillId="3" borderId="0" xfId="5" applyNumberFormat="1" applyFont="1" applyFill="1" applyAlignment="1">
      <alignment vertical="center"/>
    </xf>
    <xf numFmtId="0" fontId="10" fillId="13" borderId="24" xfId="11" applyNumberFormat="1" applyFont="1" applyFill="1" applyBorder="1" applyAlignment="1" applyProtection="1">
      <alignment horizontal="left" vertical="center" indent="1"/>
    </xf>
    <xf numFmtId="171" fontId="7" fillId="6" borderId="30" xfId="1" applyNumberFormat="1" applyFont="1" applyFill="1" applyBorder="1" applyAlignment="1">
      <alignment horizontal="left" vertical="center" indent="1"/>
    </xf>
    <xf numFmtId="0" fontId="7" fillId="6" borderId="31" xfId="1" applyNumberFormat="1" applyFont="1" applyFill="1" applyBorder="1" applyAlignment="1">
      <alignment horizontal="left" vertical="center" indent="1"/>
    </xf>
    <xf numFmtId="0" fontId="7" fillId="8" borderId="30" xfId="1" applyNumberFormat="1" applyFont="1" applyFill="1" applyBorder="1" applyAlignment="1">
      <alignment horizontal="left" vertical="center" indent="1"/>
    </xf>
    <xf numFmtId="0" fontId="8" fillId="13" borderId="0" xfId="5" applyFont="1" applyFill="1" applyAlignment="1">
      <alignment horizontal="center" vertical="center"/>
    </xf>
    <xf numFmtId="0" fontId="8" fillId="40" borderId="1" xfId="5" applyFont="1" applyFill="1" applyBorder="1" applyAlignment="1">
      <alignment horizontal="center" vertical="center"/>
    </xf>
    <xf numFmtId="0" fontId="8" fillId="40" borderId="25" xfId="5" applyFont="1" applyFill="1" applyBorder="1" applyAlignment="1">
      <alignment horizontal="center" vertical="center"/>
    </xf>
    <xf numFmtId="0" fontId="14" fillId="41" borderId="0" xfId="5" applyFont="1" applyFill="1" applyBorder="1" applyAlignment="1">
      <alignment horizontal="center" vertical="center"/>
    </xf>
    <xf numFmtId="169" fontId="14" fillId="7" borderId="0" xfId="5" applyNumberFormat="1" applyFont="1" applyFill="1" applyBorder="1" applyAlignment="1">
      <alignment horizontal="center" vertical="center"/>
    </xf>
    <xf numFmtId="169" fontId="7" fillId="7" borderId="0" xfId="5" applyNumberFormat="1" applyFont="1" applyFill="1" applyBorder="1" applyAlignment="1">
      <alignment horizontal="center" vertical="center"/>
    </xf>
    <xf numFmtId="0" fontId="7" fillId="41" borderId="0" xfId="5" applyFont="1" applyFill="1" applyBorder="1" applyAlignment="1">
      <alignment horizontal="center" vertical="center"/>
    </xf>
    <xf numFmtId="0" fontId="7" fillId="41" borderId="30" xfId="5" applyFont="1" applyFill="1" applyBorder="1" applyAlignment="1">
      <alignment horizontal="center" vertical="center"/>
    </xf>
    <xf numFmtId="0" fontId="7" fillId="41" borderId="36" xfId="5" applyFont="1" applyFill="1" applyBorder="1" applyAlignment="1">
      <alignment horizontal="center" vertical="center"/>
    </xf>
    <xf numFmtId="0" fontId="7" fillId="41" borderId="27" xfId="5" applyFont="1" applyFill="1" applyBorder="1" applyAlignment="1">
      <alignment horizontal="center" vertical="center"/>
    </xf>
    <xf numFmtId="0" fontId="8" fillId="40" borderId="0" xfId="5" applyFont="1" applyFill="1" applyBorder="1" applyAlignment="1">
      <alignment horizontal="center" vertical="center"/>
    </xf>
    <xf numFmtId="171" fontId="7" fillId="6" borderId="0" xfId="5" applyNumberFormat="1" applyFont="1" applyFill="1" applyBorder="1" applyAlignment="1">
      <alignment horizontal="center" vertical="center"/>
    </xf>
    <xf numFmtId="0" fontId="7" fillId="9" borderId="0" xfId="5" quotePrefix="1" applyFont="1" applyFill="1" applyBorder="1" applyAlignment="1">
      <alignment horizontal="center" vertical="center"/>
    </xf>
    <xf numFmtId="171" fontId="7" fillId="7" borderId="0" xfId="5" applyNumberFormat="1" applyFont="1" applyFill="1" applyBorder="1" applyAlignment="1">
      <alignment horizontal="center" vertical="center"/>
    </xf>
    <xf numFmtId="0" fontId="7" fillId="41" borderId="0" xfId="5" quotePrefix="1" applyFont="1" applyFill="1" applyBorder="1" applyAlignment="1">
      <alignment horizontal="center" vertical="center"/>
    </xf>
    <xf numFmtId="0" fontId="8" fillId="40" borderId="27" xfId="5" applyFont="1" applyFill="1" applyBorder="1" applyAlignment="1">
      <alignment horizontal="center" vertical="center"/>
    </xf>
    <xf numFmtId="168" fontId="10" fillId="13" borderId="24" xfId="1" applyNumberFormat="1" applyFont="1" applyFill="1" applyBorder="1" applyAlignment="1">
      <alignment horizontal="center" vertical="center"/>
    </xf>
    <xf numFmtId="168" fontId="10" fillId="13" borderId="26" xfId="1" applyNumberFormat="1" applyFont="1" applyFill="1" applyBorder="1" applyAlignment="1">
      <alignment horizontal="center" vertical="center"/>
    </xf>
    <xf numFmtId="0" fontId="7" fillId="41" borderId="27" xfId="5" quotePrefix="1" applyFont="1" applyFill="1" applyBorder="1" applyAlignment="1">
      <alignment horizontal="center" vertical="center"/>
    </xf>
    <xf numFmtId="0" fontId="15" fillId="5" borderId="0" xfId="5" quotePrefix="1" applyFont="1" applyFill="1" applyBorder="1" applyAlignment="1">
      <alignment horizontal="right" vertical="center"/>
    </xf>
    <xf numFmtId="170" fontId="15" fillId="0" borderId="0" xfId="5" applyNumberFormat="1" applyFont="1" applyFill="1" applyBorder="1" applyAlignment="1">
      <alignment horizontal="right" vertical="center"/>
    </xf>
    <xf numFmtId="0" fontId="9" fillId="3" borderId="0" xfId="11" applyFont="1" applyFill="1" applyBorder="1" applyAlignment="1" applyProtection="1">
      <alignment vertical="center"/>
    </xf>
    <xf numFmtId="0" fontId="8" fillId="0" borderId="0" xfId="5" applyFont="1" applyFill="1" applyBorder="1" applyAlignment="1">
      <alignment horizontal="center" vertical="center"/>
    </xf>
    <xf numFmtId="170" fontId="14" fillId="0" borderId="0" xfId="5" applyNumberFormat="1" applyFont="1" applyFill="1" applyBorder="1" applyAlignment="1">
      <alignment horizontal="left" vertical="center"/>
    </xf>
    <xf numFmtId="0" fontId="10" fillId="13" borderId="0" xfId="5" applyFont="1" applyFill="1" applyAlignment="1">
      <alignment horizontal="left" vertical="center" indent="1"/>
    </xf>
    <xf numFmtId="0" fontId="10" fillId="10" borderId="0" xfId="5" applyFont="1" applyFill="1" applyAlignment="1">
      <alignment horizontal="center" vertical="center"/>
    </xf>
    <xf numFmtId="0" fontId="7" fillId="6" borderId="0" xfId="5" applyFont="1" applyFill="1" applyAlignment="1">
      <alignment horizontal="left" vertical="center" indent="1"/>
    </xf>
    <xf numFmtId="185" fontId="7" fillId="7" borderId="30" xfId="5" applyNumberFormat="1" applyFont="1" applyFill="1" applyBorder="1" applyAlignment="1">
      <alignment horizontal="left" vertical="center" indent="1"/>
    </xf>
    <xf numFmtId="0" fontId="7" fillId="7" borderId="30" xfId="5" applyFont="1" applyFill="1" applyBorder="1" applyAlignment="1">
      <alignment horizontal="left" vertical="center" indent="1"/>
    </xf>
    <xf numFmtId="0" fontId="17" fillId="6" borderId="30" xfId="5" applyFont="1" applyFill="1" applyBorder="1" applyAlignment="1">
      <alignment horizontal="left" vertical="center" indent="1"/>
    </xf>
    <xf numFmtId="0" fontId="10" fillId="13" borderId="24" xfId="5" applyFont="1" applyFill="1" applyBorder="1" applyAlignment="1">
      <alignment horizontal="left" vertical="center" indent="1"/>
    </xf>
    <xf numFmtId="171" fontId="7" fillId="0" borderId="0" xfId="5" applyNumberFormat="1" applyFont="1" applyFill="1" applyBorder="1" applyAlignment="1">
      <alignment horizontal="center" vertical="center"/>
    </xf>
    <xf numFmtId="0" fontId="7" fillId="0" borderId="0" xfId="5" applyFont="1" applyFill="1" applyBorder="1" applyAlignment="1">
      <alignment horizontal="right" vertical="center" indent="1"/>
    </xf>
    <xf numFmtId="0" fontId="7" fillId="0" borderId="0" xfId="5" quotePrefix="1" applyFont="1" applyFill="1" applyBorder="1" applyAlignment="1">
      <alignment horizontal="center" vertical="center"/>
    </xf>
    <xf numFmtId="0" fontId="7" fillId="9" borderId="27" xfId="5" applyFont="1" applyFill="1" applyBorder="1" applyAlignment="1">
      <alignment horizontal="right" vertical="center" indent="1"/>
    </xf>
    <xf numFmtId="0" fontId="14" fillId="41" borderId="27" xfId="5" applyFont="1" applyFill="1" applyBorder="1" applyAlignment="1">
      <alignment horizontal="center" vertical="center"/>
    </xf>
    <xf numFmtId="0" fontId="8" fillId="13" borderId="24" xfId="5" applyFont="1" applyFill="1" applyBorder="1" applyAlignment="1">
      <alignment horizontal="center" vertical="center"/>
    </xf>
    <xf numFmtId="0" fontId="8" fillId="40" borderId="26" xfId="5" applyFont="1" applyFill="1" applyBorder="1" applyAlignment="1">
      <alignment horizontal="center" vertical="center"/>
    </xf>
    <xf numFmtId="0" fontId="8" fillId="40" borderId="24" xfId="5" applyFont="1" applyFill="1" applyBorder="1" applyAlignment="1">
      <alignment horizontal="center" vertical="center"/>
    </xf>
    <xf numFmtId="0" fontId="11" fillId="3" borderId="0" xfId="5" applyFont="1" applyFill="1" applyAlignment="1">
      <alignment vertical="center"/>
    </xf>
    <xf numFmtId="14" fontId="7" fillId="3" borderId="0" xfId="0" applyNumberFormat="1" applyFont="1" applyFill="1" applyBorder="1" applyAlignment="1">
      <alignment horizontal="center" vertical="center"/>
    </xf>
    <xf numFmtId="0" fontId="13" fillId="13" borderId="0" xfId="0" applyFont="1" applyFill="1" applyBorder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/>
    </xf>
    <xf numFmtId="3" fontId="7" fillId="7" borderId="1" xfId="0" applyNumberFormat="1" applyFont="1" applyFill="1" applyBorder="1" applyAlignment="1">
      <alignment horizontal="center" vertical="center"/>
    </xf>
    <xf numFmtId="177" fontId="7" fillId="7" borderId="0" xfId="6" quotePrefix="1" applyNumberFormat="1" applyFont="1" applyFill="1" applyBorder="1" applyAlignment="1">
      <alignment horizontal="center" vertical="center"/>
    </xf>
    <xf numFmtId="176" fontId="7" fillId="7" borderId="0" xfId="0" applyNumberFormat="1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43" fontId="13" fillId="13" borderId="27" xfId="1" applyFont="1" applyFill="1" applyBorder="1" applyAlignment="1">
      <alignment horizontal="center" vertical="center" wrapText="1"/>
    </xf>
    <xf numFmtId="0" fontId="13" fillId="13" borderId="27" xfId="2" applyFont="1" applyFill="1" applyBorder="1" applyAlignment="1">
      <alignment horizontal="center" vertical="center" wrapText="1"/>
    </xf>
    <xf numFmtId="0" fontId="13" fillId="13" borderId="27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right" vertical="center" indent="1"/>
    </xf>
    <xf numFmtId="0" fontId="7" fillId="7" borderId="2" xfId="0" applyFont="1" applyFill="1" applyBorder="1" applyAlignment="1">
      <alignment horizontal="right" vertical="center" indent="1"/>
    </xf>
    <xf numFmtId="0" fontId="7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right" vertical="center"/>
    </xf>
    <xf numFmtId="186" fontId="7" fillId="6" borderId="30" xfId="0" quotePrefix="1" applyNumberFormat="1" applyFont="1" applyFill="1" applyBorder="1" applyAlignment="1">
      <alignment horizontal="left" vertical="center" indent="1"/>
    </xf>
    <xf numFmtId="0" fontId="15" fillId="3" borderId="0" xfId="0" applyFont="1" applyFill="1" applyBorder="1" applyAlignment="1">
      <alignment vertical="center"/>
    </xf>
    <xf numFmtId="174" fontId="15" fillId="3" borderId="0" xfId="6" applyNumberFormat="1" applyFont="1" applyFill="1" applyBorder="1" applyAlignment="1">
      <alignment horizontal="right" vertical="center"/>
    </xf>
    <xf numFmtId="14" fontId="15" fillId="3" borderId="0" xfId="0" quotePrefix="1" applyNumberFormat="1" applyFont="1" applyFill="1" applyBorder="1" applyAlignment="1">
      <alignment horizontal="left" vertical="center"/>
    </xf>
    <xf numFmtId="14" fontId="7" fillId="3" borderId="0" xfId="0" applyNumberFormat="1" applyFont="1" applyFill="1" applyAlignment="1">
      <alignment vertical="center"/>
    </xf>
    <xf numFmtId="0" fontId="10" fillId="0" borderId="24" xfId="0" applyFont="1" applyFill="1" applyBorder="1" applyAlignment="1">
      <alignment vertical="center"/>
    </xf>
    <xf numFmtId="14" fontId="13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37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37" fillId="0" borderId="0" xfId="0" applyFont="1" applyFill="1" applyBorder="1" applyAlignment="1">
      <alignment vertical="center"/>
    </xf>
    <xf numFmtId="0" fontId="37" fillId="0" borderId="24" xfId="0" applyFont="1" applyFill="1" applyBorder="1" applyAlignment="1">
      <alignment vertical="center"/>
    </xf>
    <xf numFmtId="0" fontId="37" fillId="0" borderId="0" xfId="11" applyFont="1" applyFill="1" applyBorder="1" applyAlignment="1" applyProtection="1">
      <alignment vertical="center"/>
    </xf>
    <xf numFmtId="22" fontId="7" fillId="7" borderId="0" xfId="0" applyNumberFormat="1" applyFont="1" applyFill="1" applyBorder="1" applyAlignment="1">
      <alignment horizontal="left" vertical="center" indent="1"/>
    </xf>
    <xf numFmtId="0" fontId="7" fillId="7" borderId="31" xfId="5" quotePrefix="1" applyFont="1" applyFill="1" applyBorder="1" applyAlignment="1">
      <alignment horizontal="left" vertical="center" indent="1"/>
    </xf>
    <xf numFmtId="0" fontId="15" fillId="3" borderId="0" xfId="5" applyFont="1" applyFill="1" applyAlignment="1">
      <alignment vertical="center"/>
    </xf>
    <xf numFmtId="0" fontId="12" fillId="0" borderId="0" xfId="0" applyFont="1" applyAlignment="1">
      <alignment vertical="center"/>
    </xf>
    <xf numFmtId="0" fontId="7" fillId="42" borderId="0" xfId="0" applyFont="1" applyFill="1" applyAlignment="1">
      <alignment vertical="center"/>
    </xf>
    <xf numFmtId="0" fontId="11" fillId="13" borderId="0" xfId="0" applyFont="1" applyFill="1" applyAlignment="1">
      <alignment horizontal="left" vertical="center" indent="1"/>
    </xf>
    <xf numFmtId="0" fontId="11" fillId="13" borderId="0" xfId="0" applyFont="1" applyFill="1" applyAlignment="1">
      <alignment vertical="center"/>
    </xf>
    <xf numFmtId="0" fontId="11" fillId="13" borderId="24" xfId="0" applyFont="1" applyFill="1" applyBorder="1" applyAlignment="1">
      <alignment horizontal="left" vertical="center" indent="1"/>
    </xf>
    <xf numFmtId="0" fontId="11" fillId="13" borderId="24" xfId="0" applyFont="1" applyFill="1" applyBorder="1" applyAlignment="1">
      <alignment vertical="center"/>
    </xf>
    <xf numFmtId="187" fontId="7" fillId="7" borderId="31" xfId="0" applyNumberFormat="1" applyFont="1" applyFill="1" applyBorder="1" applyAlignment="1">
      <alignment horizontal="left" vertical="center" indent="1"/>
    </xf>
    <xf numFmtId="0" fontId="38" fillId="42" borderId="0" xfId="0" applyFont="1" applyFill="1" applyAlignment="1">
      <alignment horizontal="left" vertical="center" indent="1"/>
    </xf>
    <xf numFmtId="0" fontId="12" fillId="0" borderId="0" xfId="0" applyFont="1" applyAlignment="1">
      <alignment vertical="center"/>
    </xf>
    <xf numFmtId="0" fontId="7" fillId="0" borderId="0" xfId="97" applyFont="1" applyAlignment="1">
      <alignment vertical="center"/>
    </xf>
    <xf numFmtId="0" fontId="12" fillId="0" borderId="0" xfId="97" applyFont="1" applyAlignment="1">
      <alignment vertical="center"/>
    </xf>
    <xf numFmtId="0" fontId="11" fillId="0" borderId="0" xfId="97" applyFont="1" applyAlignment="1">
      <alignment vertical="center"/>
    </xf>
    <xf numFmtId="0" fontId="40" fillId="44" borderId="0" xfId="97" applyFont="1" applyFill="1" applyAlignment="1">
      <alignment horizontal="center" vertical="center"/>
    </xf>
    <xf numFmtId="0" fontId="7" fillId="0" borderId="0" xfId="97" applyFont="1" applyBorder="1" applyAlignment="1">
      <alignment vertical="center"/>
    </xf>
    <xf numFmtId="0" fontId="12" fillId="0" borderId="0" xfId="0" applyFont="1" applyAlignment="1">
      <alignment vertical="center"/>
    </xf>
    <xf numFmtId="0" fontId="10" fillId="11" borderId="0" xfId="0" quotePrefix="1" applyFont="1" applyFill="1" applyAlignment="1">
      <alignment horizontal="center" vertical="center"/>
    </xf>
    <xf numFmtId="0" fontId="7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189" fontId="11" fillId="10" borderId="0" xfId="0" applyNumberFormat="1" applyFont="1" applyFill="1" applyAlignment="1">
      <alignment horizontal="left" vertical="center" indent="1"/>
    </xf>
    <xf numFmtId="0" fontId="10" fillId="13" borderId="0" xfId="0" applyFont="1" applyFill="1" applyBorder="1" applyAlignment="1">
      <alignment vertical="center"/>
    </xf>
    <xf numFmtId="0" fontId="10" fillId="13" borderId="24" xfId="0" applyFont="1" applyFill="1" applyBorder="1" applyAlignment="1">
      <alignment vertical="center"/>
    </xf>
    <xf numFmtId="14" fontId="7" fillId="7" borderId="27" xfId="0" applyNumberFormat="1" applyFont="1" applyFill="1" applyBorder="1" applyAlignment="1">
      <alignment horizontal="left" vertical="center" indent="1"/>
    </xf>
    <xf numFmtId="188" fontId="7" fillId="7" borderId="26" xfId="0" applyNumberFormat="1" applyFont="1" applyFill="1" applyBorder="1" applyAlignment="1">
      <alignment horizontal="left" vertical="center" indent="1"/>
    </xf>
    <xf numFmtId="14" fontId="7" fillId="8" borderId="27" xfId="0" quotePrefix="1" applyNumberFormat="1" applyFont="1" applyFill="1" applyBorder="1" applyAlignment="1">
      <alignment horizontal="left" vertical="center" indent="1"/>
    </xf>
    <xf numFmtId="14" fontId="7" fillId="7" borderId="26" xfId="0" applyNumberFormat="1" applyFont="1" applyFill="1" applyBorder="1" applyAlignment="1">
      <alignment horizontal="left" vertical="center" indent="1"/>
    </xf>
    <xf numFmtId="189" fontId="11" fillId="13" borderId="0" xfId="0" applyNumberFormat="1" applyFont="1" applyFill="1" applyBorder="1" applyAlignment="1">
      <alignment horizontal="left" vertical="center" indent="1"/>
    </xf>
    <xf numFmtId="190" fontId="11" fillId="13" borderId="24" xfId="0" applyNumberFormat="1" applyFont="1" applyFill="1" applyBorder="1" applyAlignment="1">
      <alignment horizontal="left" vertical="center" indent="1"/>
    </xf>
    <xf numFmtId="189" fontId="11" fillId="13" borderId="24" xfId="0" applyNumberFormat="1" applyFont="1" applyFill="1" applyBorder="1" applyAlignment="1">
      <alignment horizontal="left" vertical="center" indent="1"/>
    </xf>
    <xf numFmtId="0" fontId="10" fillId="11" borderId="35" xfId="0" quotePrefix="1" applyFont="1" applyFill="1" applyBorder="1" applyAlignment="1">
      <alignment horizontal="center" vertical="center"/>
    </xf>
    <xf numFmtId="49" fontId="7" fillId="7" borderId="0" xfId="0" quotePrefix="1" applyNumberFormat="1" applyFont="1" applyFill="1" applyBorder="1" applyAlignment="1">
      <alignment horizontal="left" vertical="center" indent="1"/>
    </xf>
    <xf numFmtId="191" fontId="7" fillId="0" borderId="0" xfId="0" applyNumberFormat="1" applyFont="1" applyAlignment="1">
      <alignment horizontal="left" vertical="center" indent="1"/>
    </xf>
    <xf numFmtId="0" fontId="7" fillId="7" borderId="0" xfId="0" applyFont="1" applyFill="1" applyAlignment="1">
      <alignment horizontal="left" vertical="center" indent="1"/>
    </xf>
    <xf numFmtId="0" fontId="7" fillId="8" borderId="0" xfId="0" applyFont="1" applyFill="1" applyAlignment="1">
      <alignment vertical="center"/>
    </xf>
    <xf numFmtId="0" fontId="7" fillId="8" borderId="0" xfId="0" quotePrefix="1" applyFont="1" applyFill="1" applyAlignment="1">
      <alignment horizontal="left" vertical="center" indent="1"/>
    </xf>
    <xf numFmtId="0" fontId="7" fillId="8" borderId="0" xfId="0" applyFont="1" applyFill="1" applyAlignment="1">
      <alignment horizontal="center" vertical="center"/>
    </xf>
    <xf numFmtId="14" fontId="7" fillId="7" borderId="27" xfId="0" applyNumberFormat="1" applyFont="1" applyFill="1" applyBorder="1" applyAlignment="1">
      <alignment horizontal="center" vertical="center"/>
    </xf>
    <xf numFmtId="0" fontId="7" fillId="8" borderId="36" xfId="0" applyFont="1" applyFill="1" applyBorder="1" applyAlignment="1">
      <alignment vertical="center"/>
    </xf>
    <xf numFmtId="0" fontId="7" fillId="45" borderId="36" xfId="0" applyFont="1" applyFill="1" applyBorder="1" applyAlignment="1">
      <alignment vertical="center"/>
    </xf>
    <xf numFmtId="0" fontId="7" fillId="45" borderId="0" xfId="0" applyFont="1" applyFill="1" applyAlignment="1">
      <alignment horizontal="left" vertical="center" indent="1"/>
    </xf>
    <xf numFmtId="0" fontId="7" fillId="45" borderId="0" xfId="0" applyFont="1" applyFill="1" applyAlignment="1">
      <alignment vertical="center"/>
    </xf>
    <xf numFmtId="0" fontId="7" fillId="45" borderId="30" xfId="0" applyFont="1" applyFill="1" applyBorder="1" applyAlignment="1">
      <alignment horizontal="left" vertical="center" indent="1"/>
    </xf>
    <xf numFmtId="0" fontId="7" fillId="8" borderId="30" xfId="0" applyFont="1" applyFill="1" applyBorder="1" applyAlignment="1">
      <alignment horizontal="left" vertical="center" indent="1"/>
    </xf>
    <xf numFmtId="0" fontId="10" fillId="46" borderId="0" xfId="0" applyFont="1" applyFill="1" applyAlignment="1">
      <alignment horizontal="center" vertical="center"/>
    </xf>
    <xf numFmtId="0" fontId="10" fillId="46" borderId="27" xfId="0" applyFont="1" applyFill="1" applyBorder="1" applyAlignment="1">
      <alignment horizontal="center" vertical="center"/>
    </xf>
    <xf numFmtId="0" fontId="10" fillId="46" borderId="0" xfId="0" applyFont="1" applyFill="1" applyBorder="1" applyAlignment="1">
      <alignment horizontal="center" vertical="center"/>
    </xf>
    <xf numFmtId="1" fontId="7" fillId="8" borderId="32" xfId="0" applyNumberFormat="1" applyFont="1" applyFill="1" applyBorder="1" applyAlignment="1">
      <alignment horizontal="left" vertical="center" indent="1"/>
    </xf>
    <xf numFmtId="0" fontId="7" fillId="0" borderId="0" xfId="0" applyFont="1" applyFill="1" applyAlignment="1">
      <alignment vertical="center"/>
    </xf>
    <xf numFmtId="0" fontId="41" fillId="0" borderId="0" xfId="0" applyFont="1" applyFill="1" applyAlignment="1">
      <alignment vertical="center"/>
    </xf>
    <xf numFmtId="0" fontId="10" fillId="13" borderId="27" xfId="0" applyFont="1" applyFill="1" applyBorder="1" applyAlignment="1">
      <alignment horizontal="center" vertical="center"/>
    </xf>
    <xf numFmtId="0" fontId="7" fillId="8" borderId="33" xfId="0" applyFont="1" applyFill="1" applyBorder="1" applyAlignment="1">
      <alignment horizontal="left" vertical="center" indent="1"/>
    </xf>
    <xf numFmtId="0" fontId="7" fillId="8" borderId="33" xfId="0" applyFont="1" applyFill="1" applyBorder="1" applyAlignment="1">
      <alignment vertical="center"/>
    </xf>
    <xf numFmtId="14" fontId="7" fillId="7" borderId="43" xfId="0" applyNumberFormat="1" applyFont="1" applyFill="1" applyBorder="1" applyAlignment="1">
      <alignment horizontal="center" vertical="center"/>
    </xf>
    <xf numFmtId="191" fontId="7" fillId="7" borderId="33" xfId="0" applyNumberFormat="1" applyFont="1" applyFill="1" applyBorder="1" applyAlignment="1">
      <alignment horizontal="left" vertical="center" indent="1"/>
    </xf>
    <xf numFmtId="0" fontId="7" fillId="8" borderId="24" xfId="0" applyFont="1" applyFill="1" applyBorder="1" applyAlignment="1">
      <alignment horizontal="left" vertical="center" indent="1"/>
    </xf>
    <xf numFmtId="0" fontId="7" fillId="8" borderId="24" xfId="0" applyFont="1" applyFill="1" applyBorder="1" applyAlignment="1">
      <alignment vertical="center"/>
    </xf>
    <xf numFmtId="14" fontId="7" fillId="7" borderId="26" xfId="0" applyNumberFormat="1" applyFont="1" applyFill="1" applyBorder="1" applyAlignment="1">
      <alignment horizontal="center" vertical="center"/>
    </xf>
    <xf numFmtId="191" fontId="7" fillId="7" borderId="24" xfId="0" applyNumberFormat="1" applyFont="1" applyFill="1" applyBorder="1" applyAlignment="1">
      <alignment horizontal="left" vertical="center" indent="1"/>
    </xf>
    <xf numFmtId="190" fontId="7" fillId="45" borderId="27" xfId="0" applyNumberFormat="1" applyFont="1" applyFill="1" applyBorder="1" applyAlignment="1">
      <alignment horizontal="center" vertical="center"/>
    </xf>
    <xf numFmtId="0" fontId="10" fillId="0" borderId="0" xfId="0" quotePrefix="1" applyFont="1" applyFill="1" applyAlignment="1">
      <alignment horizontal="center" vertical="center"/>
    </xf>
    <xf numFmtId="0" fontId="7" fillId="0" borderId="0" xfId="0" quotePrefix="1" applyFont="1" applyFill="1" applyAlignment="1">
      <alignment horizontal="left" vertical="center"/>
    </xf>
    <xf numFmtId="0" fontId="14" fillId="0" borderId="0" xfId="0" applyFont="1" applyAlignment="1">
      <alignment vertical="center"/>
    </xf>
    <xf numFmtId="0" fontId="11" fillId="13" borderId="0" xfId="0" applyFont="1" applyFill="1" applyBorder="1" applyAlignment="1">
      <alignment horizontal="left" vertical="center" indent="1"/>
    </xf>
    <xf numFmtId="0" fontId="11" fillId="13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41" fillId="0" borderId="24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3" fontId="7" fillId="7" borderId="30" xfId="0" applyNumberFormat="1" applyFont="1" applyFill="1" applyBorder="1" applyAlignment="1">
      <alignment horizontal="left" vertical="center" indent="1"/>
    </xf>
    <xf numFmtId="0" fontId="7" fillId="0" borderId="3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4" fontId="13" fillId="11" borderId="35" xfId="0" quotePrefix="1" applyNumberFormat="1" applyFont="1" applyFill="1" applyBorder="1" applyAlignment="1">
      <alignment horizontal="center" vertical="center"/>
    </xf>
    <xf numFmtId="0" fontId="10" fillId="13" borderId="30" xfId="0" applyFont="1" applyFill="1" applyBorder="1" applyAlignment="1">
      <alignment horizontal="center" vertical="center"/>
    </xf>
    <xf numFmtId="0" fontId="10" fillId="11" borderId="0" xfId="0" quotePrefix="1" applyFont="1" applyFill="1" applyAlignment="1">
      <alignment horizontal="center" vertical="center"/>
    </xf>
    <xf numFmtId="171" fontId="7" fillId="7" borderId="0" xfId="0" applyNumberFormat="1" applyFont="1" applyFill="1" applyAlignment="1">
      <alignment horizontal="left" vertical="center" indent="1"/>
    </xf>
    <xf numFmtId="0" fontId="8" fillId="13" borderId="27" xfId="0" applyFont="1" applyFill="1" applyBorder="1" applyAlignment="1">
      <alignment horizontal="center" vertical="center"/>
    </xf>
    <xf numFmtId="0" fontId="8" fillId="13" borderId="26" xfId="0" applyFont="1" applyFill="1" applyBorder="1" applyAlignment="1">
      <alignment horizontal="center" vertical="center"/>
    </xf>
    <xf numFmtId="0" fontId="8" fillId="13" borderId="0" xfId="0" applyFont="1" applyFill="1" applyBorder="1" applyAlignment="1">
      <alignment horizontal="center" vertical="center"/>
    </xf>
    <xf numFmtId="0" fontId="8" fillId="13" borderId="24" xfId="0" applyFont="1" applyFill="1" applyBorder="1" applyAlignment="1">
      <alignment horizontal="center" vertical="center"/>
    </xf>
    <xf numFmtId="0" fontId="10" fillId="11" borderId="24" xfId="0" quotePrefix="1" applyFont="1" applyFill="1" applyBorder="1" applyAlignment="1">
      <alignment horizontal="center" vertical="center"/>
    </xf>
    <xf numFmtId="0" fontId="10" fillId="11" borderId="0" xfId="0" applyFont="1" applyFill="1" applyAlignment="1">
      <alignment horizontal="center" vertical="center"/>
    </xf>
    <xf numFmtId="0" fontId="10" fillId="11" borderId="35" xfId="0" quotePrefix="1" applyFont="1" applyFill="1" applyBorder="1" applyAlignment="1">
      <alignment horizontal="center" vertical="center"/>
    </xf>
    <xf numFmtId="0" fontId="10" fillId="11" borderId="35" xfId="0" applyFont="1" applyFill="1" applyBorder="1" applyAlignment="1">
      <alignment horizontal="center" vertical="center"/>
    </xf>
    <xf numFmtId="18" fontId="10" fillId="11" borderId="0" xfId="0" quotePrefix="1" applyNumberFormat="1" applyFont="1" applyFill="1" applyAlignment="1">
      <alignment horizontal="center" vertical="center"/>
    </xf>
    <xf numFmtId="0" fontId="12" fillId="0" borderId="0" xfId="0" applyFont="1" applyAlignment="1">
      <alignment vertical="center"/>
    </xf>
    <xf numFmtId="0" fontId="10" fillId="13" borderId="30" xfId="0" applyFont="1" applyFill="1" applyBorder="1" applyAlignment="1">
      <alignment horizontal="center" vertical="center" wrapText="1"/>
    </xf>
    <xf numFmtId="0" fontId="11" fillId="44" borderId="0" xfId="0" applyFont="1" applyFill="1" applyAlignment="1">
      <alignment horizontal="center" vertical="center"/>
    </xf>
    <xf numFmtId="0" fontId="7" fillId="45" borderId="0" xfId="0" quotePrefix="1" applyFont="1" applyFill="1" applyAlignment="1">
      <alignment horizontal="left" vertical="center" wrapText="1" indent="1"/>
    </xf>
    <xf numFmtId="0" fontId="10" fillId="46" borderId="30" xfId="0" applyFont="1" applyFill="1" applyBorder="1" applyAlignment="1">
      <alignment horizontal="center" vertical="center"/>
    </xf>
    <xf numFmtId="0" fontId="10" fillId="46" borderId="36" xfId="0" applyFont="1" applyFill="1" applyBorder="1" applyAlignment="1">
      <alignment horizontal="center" vertical="center"/>
    </xf>
    <xf numFmtId="0" fontId="10" fillId="46" borderId="0" xfId="0" applyFont="1" applyFill="1" applyAlignment="1">
      <alignment horizontal="center" vertical="center"/>
    </xf>
    <xf numFmtId="0" fontId="10" fillId="13" borderId="0" xfId="0" applyFont="1" applyFill="1" applyAlignment="1">
      <alignment horizontal="center" vertical="center"/>
    </xf>
    <xf numFmtId="0" fontId="15" fillId="0" borderId="0" xfId="0" quotePrefix="1" applyFont="1" applyAlignment="1">
      <alignment horizontal="left" vertical="center"/>
    </xf>
    <xf numFmtId="0" fontId="10" fillId="44" borderId="0" xfId="0" applyFont="1" applyFill="1" applyBorder="1" applyAlignment="1">
      <alignment horizontal="center" vertical="center"/>
    </xf>
    <xf numFmtId="0" fontId="10" fillId="44" borderId="24" xfId="0" applyFont="1" applyFill="1" applyBorder="1" applyAlignment="1">
      <alignment horizontal="center" vertical="center"/>
    </xf>
    <xf numFmtId="0" fontId="10" fillId="1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5" fillId="0" borderId="0" xfId="0" quotePrefix="1" applyFont="1" applyAlignment="1">
      <alignment vertical="center"/>
    </xf>
    <xf numFmtId="0" fontId="10" fillId="43" borderId="0" xfId="97" quotePrefix="1" applyFont="1" applyFill="1" applyAlignment="1">
      <alignment horizontal="center" vertical="center"/>
    </xf>
    <xf numFmtId="0" fontId="39" fillId="13" borderId="42" xfId="97" quotePrefix="1" applyFont="1" applyFill="1" applyBorder="1" applyAlignment="1">
      <alignment horizontal="center" vertical="center"/>
    </xf>
    <xf numFmtId="0" fontId="10" fillId="11" borderId="0" xfId="11" quotePrefix="1" applyFont="1" applyFill="1" applyBorder="1" applyAlignment="1" applyProtection="1">
      <alignment horizontal="center" vertical="center"/>
    </xf>
    <xf numFmtId="0" fontId="7" fillId="3" borderId="0" xfId="5" applyFont="1" applyFill="1" applyAlignment="1">
      <alignment horizontal="center" vertical="center"/>
    </xf>
    <xf numFmtId="0" fontId="8" fillId="13" borderId="0" xfId="5" applyFont="1" applyFill="1" applyBorder="1" applyAlignment="1">
      <alignment horizontal="center" vertical="center"/>
    </xf>
    <xf numFmtId="0" fontId="7" fillId="13" borderId="24" xfId="0" applyFont="1" applyFill="1" applyBorder="1" applyAlignment="1">
      <alignment horizontal="center" vertical="center"/>
    </xf>
    <xf numFmtId="0" fontId="8" fillId="13" borderId="27" xfId="5" applyFont="1" applyFill="1" applyBorder="1" applyAlignment="1">
      <alignment horizontal="center" vertical="center"/>
    </xf>
    <xf numFmtId="0" fontId="7" fillId="13" borderId="26" xfId="0" applyFont="1" applyFill="1" applyBorder="1" applyAlignment="1">
      <alignment vertical="center"/>
    </xf>
    <xf numFmtId="0" fontId="14" fillId="0" borderId="21" xfId="5" applyFont="1" applyFill="1" applyBorder="1" applyAlignment="1">
      <alignment horizontal="center" vertical="center"/>
    </xf>
    <xf numFmtId="0" fontId="14" fillId="0" borderId="22" xfId="5" applyFont="1" applyFill="1" applyBorder="1" applyAlignment="1">
      <alignment horizontal="center" vertical="center"/>
    </xf>
    <xf numFmtId="0" fontId="14" fillId="0" borderId="23" xfId="5" applyFont="1" applyFill="1" applyBorder="1" applyAlignment="1">
      <alignment horizontal="center" vertical="center"/>
    </xf>
    <xf numFmtId="0" fontId="14" fillId="13" borderId="24" xfId="0" applyFont="1" applyFill="1" applyBorder="1" applyAlignment="1">
      <alignment vertical="center"/>
    </xf>
    <xf numFmtId="0" fontId="38" fillId="42" borderId="33" xfId="0" applyFont="1" applyFill="1" applyBorder="1" applyAlignment="1">
      <alignment horizontal="center" vertical="center" wrapText="1"/>
    </xf>
    <xf numFmtId="0" fontId="13" fillId="13" borderId="0" xfId="0" applyFont="1" applyFill="1" applyBorder="1" applyAlignment="1">
      <alignment horizontal="center" vertical="center" wrapText="1"/>
    </xf>
  </cellXfs>
  <cellStyles count="116">
    <cellStyle name="20% - Accent3 2" xfId="13"/>
    <cellStyle name="20% - Accent6 2" xfId="14"/>
    <cellStyle name="Accent1 - 20%" xfId="15"/>
    <cellStyle name="Accent1 - 40%" xfId="16"/>
    <cellStyle name="Accent1 - 60%" xfId="17"/>
    <cellStyle name="Accent1 2" xfId="18"/>
    <cellStyle name="Accent2 - 20%" xfId="19"/>
    <cellStyle name="Accent2 - 40%" xfId="20"/>
    <cellStyle name="Accent2 - 60%" xfId="21"/>
    <cellStyle name="Accent2 2" xfId="22"/>
    <cellStyle name="Accent3 - 20%" xfId="23"/>
    <cellStyle name="Accent3 - 40%" xfId="24"/>
    <cellStyle name="Accent3 - 60%" xfId="25"/>
    <cellStyle name="Accent4 - 20%" xfId="26"/>
    <cellStyle name="Accent4 - 40%" xfId="27"/>
    <cellStyle name="Accent4 - 60%" xfId="28"/>
    <cellStyle name="Accent5 - 20%" xfId="29"/>
    <cellStyle name="Accent5 - 40%" xfId="30"/>
    <cellStyle name="Accent5 - 60%" xfId="31"/>
    <cellStyle name="Accent6 - 20%" xfId="32"/>
    <cellStyle name="Accent6 - 40%" xfId="33"/>
    <cellStyle name="Accent6 - 60%" xfId="34"/>
    <cellStyle name="amount" xfId="35"/>
    <cellStyle name="Body text" xfId="36"/>
    <cellStyle name="Comma [0] 2" xfId="37"/>
    <cellStyle name="Comma [0] 2 2" xfId="38"/>
    <cellStyle name="Comma [0] 3" xfId="39"/>
    <cellStyle name="Comma [0] 4" xfId="40"/>
    <cellStyle name="Comma [0] 5" xfId="41"/>
    <cellStyle name="Comma 2" xfId="42"/>
    <cellStyle name="Comma 2 2" xfId="43"/>
    <cellStyle name="Comma 3" xfId="44"/>
    <cellStyle name="Comma 4" xfId="45"/>
    <cellStyle name="Comma 5" xfId="46"/>
    <cellStyle name="Comma 6" xfId="47"/>
    <cellStyle name="ContentsHyperlink" xfId="48"/>
    <cellStyle name="Currency 10" xfId="49"/>
    <cellStyle name="Currency 11" xfId="50"/>
    <cellStyle name="Currency 12" xfId="51"/>
    <cellStyle name="Currency 13" xfId="52"/>
    <cellStyle name="Currency 14" xfId="53"/>
    <cellStyle name="Currency 15" xfId="54"/>
    <cellStyle name="Currency 16" xfId="55"/>
    <cellStyle name="Currency 17" xfId="56"/>
    <cellStyle name="Currency 18" xfId="57"/>
    <cellStyle name="Currency 19" xfId="58"/>
    <cellStyle name="Currency 2" xfId="59"/>
    <cellStyle name="Currency 2 2" xfId="60"/>
    <cellStyle name="Currency 2 3" xfId="61"/>
    <cellStyle name="Currency 2 4" xfId="62"/>
    <cellStyle name="Currency 20" xfId="63"/>
    <cellStyle name="Currency 21" xfId="64"/>
    <cellStyle name="Currency 22" xfId="65"/>
    <cellStyle name="Currency 23" xfId="66"/>
    <cellStyle name="Currency 24" xfId="67"/>
    <cellStyle name="Currency 3" xfId="68"/>
    <cellStyle name="Currency 3 2" xfId="69"/>
    <cellStyle name="Currency 3 3" xfId="70"/>
    <cellStyle name="Currency 4" xfId="71"/>
    <cellStyle name="Currency 4 2" xfId="72"/>
    <cellStyle name="Currency 5" xfId="73"/>
    <cellStyle name="Currency 5 2" xfId="74"/>
    <cellStyle name="Currency 6" xfId="75"/>
    <cellStyle name="Currency 6 2" xfId="76"/>
    <cellStyle name="Currency 7" xfId="77"/>
    <cellStyle name="Currency 7 2" xfId="78"/>
    <cellStyle name="Currency 7 3" xfId="79"/>
    <cellStyle name="Currency 8" xfId="80"/>
    <cellStyle name="Currency 8 2" xfId="81"/>
    <cellStyle name="Currency 8 3" xfId="82"/>
    <cellStyle name="Currency 9" xfId="83"/>
    <cellStyle name="Currency_BAB03" xfId="2"/>
    <cellStyle name="Dezimal [0]_Compiling Utility Macros" xfId="3"/>
    <cellStyle name="Dezimal_Compiling Utility Macros" xfId="4"/>
    <cellStyle name="Emphasis 1" xfId="84"/>
    <cellStyle name="Emphasis 2" xfId="85"/>
    <cellStyle name="Emphasis 3" xfId="86"/>
    <cellStyle name="header" xfId="87"/>
    <cellStyle name="Header Total" xfId="88"/>
    <cellStyle name="Header1" xfId="89"/>
    <cellStyle name="Header2" xfId="90"/>
    <cellStyle name="Header3" xfId="91"/>
    <cellStyle name="Header4" xfId="92"/>
    <cellStyle name="Heading 1 2" xfId="93"/>
    <cellStyle name="Hipertaut" xfId="11" builtinId="8"/>
    <cellStyle name="Hyperlink 2" xfId="94"/>
    <cellStyle name="Input 2" xfId="95"/>
    <cellStyle name="Koma" xfId="1" builtinId="3"/>
    <cellStyle name="NonPrint_Heading" xfId="96"/>
    <cellStyle name="Normal" xfId="0" builtinId="0"/>
    <cellStyle name="Normal 2" xfId="12"/>
    <cellStyle name="Normal 2 2" xfId="97"/>
    <cellStyle name="Normal 2 2 2" xfId="98"/>
    <cellStyle name="Normal 2 3" xfId="99"/>
    <cellStyle name="Normal 3" xfId="100"/>
    <cellStyle name="Normal 3 2" xfId="101"/>
    <cellStyle name="Normal 3 3" xfId="102"/>
    <cellStyle name="Normal 4" xfId="103"/>
    <cellStyle name="Normal 5" xfId="104"/>
    <cellStyle name="Normal 6" xfId="105"/>
    <cellStyle name="Normal 6 2" xfId="106"/>
    <cellStyle name="Normal 6 3" xfId="107"/>
    <cellStyle name="Normal 7" xfId="108"/>
    <cellStyle name="Normal_LONDON" xfId="5"/>
    <cellStyle name="Percent 2" xfId="109"/>
    <cellStyle name="Percent 3" xfId="110"/>
    <cellStyle name="Percent 4" xfId="111"/>
    <cellStyle name="Percent 5" xfId="112"/>
    <cellStyle name="Persen" xfId="6" builtinId="5"/>
    <cellStyle name="Product Title" xfId="113"/>
    <cellStyle name="Sheet Title" xfId="114"/>
    <cellStyle name="Standard_Anpassen der Amortisation" xfId="7"/>
    <cellStyle name="Text" xfId="115"/>
    <cellStyle name="update" xfId="8"/>
    <cellStyle name="Währung [0]_Compiling Utility Macros" xfId="9"/>
    <cellStyle name="Währung_Compiling Utility Macros" xfId="10"/>
  </cellStyles>
  <dxfs count="1">
    <dxf>
      <font>
        <b/>
        <i/>
        <color rgb="FFFF0000"/>
      </font>
      <fill>
        <patternFill>
          <bgColor theme="1"/>
        </patternFill>
      </fill>
      <border>
        <top style="thin">
          <color theme="0"/>
        </top>
        <vertical/>
        <horizontal/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DDDDDD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croll" dx="16" fmlaLink="$C$8" horiz="1" max="2020" min="2012" page="10" val="2017"/>
</file>

<file path=xl/ctrlProps/ctrlProp10.xml><?xml version="1.0" encoding="utf-8"?>
<formControlPr xmlns="http://schemas.microsoft.com/office/spreadsheetml/2009/9/main" objectType="Scroll" dx="16" fmlaLink="$A$7" horiz="1" max="1000" min="1" page="10" val="165"/>
</file>

<file path=xl/ctrlProps/ctrlProp11.xml><?xml version="1.0" encoding="utf-8"?>
<formControlPr xmlns="http://schemas.microsoft.com/office/spreadsheetml/2009/9/main" objectType="Scroll" dx="16" fmlaLink="$A$8" horiz="1" max="70" min="1" page="10" val="7"/>
</file>

<file path=xl/ctrlProps/ctrlProp12.xml><?xml version="1.0" encoding="utf-8"?>
<formControlPr xmlns="http://schemas.microsoft.com/office/spreadsheetml/2009/9/main" objectType="Scroll" dx="16" fmlaLink="$A$7" horiz="1" max="1000" min="1" page="10" val="261"/>
</file>

<file path=xl/ctrlProps/ctrlProp13.xml><?xml version="1.0" encoding="utf-8"?>
<formControlPr xmlns="http://schemas.microsoft.com/office/spreadsheetml/2009/9/main" objectType="Scroll" dx="16" fmlaLink="$A$8" horiz="1" max="70" min="1" page="10" val="9"/>
</file>

<file path=xl/ctrlProps/ctrlProp14.xml><?xml version="1.0" encoding="utf-8"?>
<formControlPr xmlns="http://schemas.microsoft.com/office/spreadsheetml/2009/9/main" objectType="Scroll" dx="16" fmlaLink="$C$6" horiz="1" max="23" page="10"/>
</file>

<file path=xl/ctrlProps/ctrlProp15.xml><?xml version="1.0" encoding="utf-8"?>
<formControlPr xmlns="http://schemas.microsoft.com/office/spreadsheetml/2009/9/main" objectType="Scroll" dx="16" fmlaLink="$C$7" horiz="1" max="59" page="10" val="11"/>
</file>

<file path=xl/ctrlProps/ctrlProp16.xml><?xml version="1.0" encoding="utf-8"?>
<formControlPr xmlns="http://schemas.microsoft.com/office/spreadsheetml/2009/9/main" objectType="Scroll" dx="16" fmlaLink="$C$8" horiz="1" max="59" page="10" val="4"/>
</file>

<file path=xl/ctrlProps/ctrlProp17.xml><?xml version="1.0" encoding="utf-8"?>
<formControlPr xmlns="http://schemas.microsoft.com/office/spreadsheetml/2009/9/main" objectType="Scroll" dx="22" fmlaLink="$B$16" horiz="1" max="100" min="1" page="10" val="10"/>
</file>

<file path=xl/ctrlProps/ctrlProp18.xml><?xml version="1.0" encoding="utf-8"?>
<formControlPr xmlns="http://schemas.microsoft.com/office/spreadsheetml/2009/9/main" objectType="Scroll" dx="22" fmlaLink="$B$17" horiz="1" max="250" min="1" page="10" val="16"/>
</file>

<file path=xl/ctrlProps/ctrlProp19.xml><?xml version="1.0" encoding="utf-8"?>
<formControlPr xmlns="http://schemas.microsoft.com/office/spreadsheetml/2009/9/main" objectType="Scroll" dx="22" fmlaLink="$D$8" horiz="1" max="200" min="5" page="10" val="5"/>
</file>

<file path=xl/ctrlProps/ctrlProp2.xml><?xml version="1.0" encoding="utf-8"?>
<formControlPr xmlns="http://schemas.microsoft.com/office/spreadsheetml/2009/9/main" objectType="Scroll" dx="16" fmlaLink="$A$9" horiz="1" max="15" page="10" val="12"/>
</file>

<file path=xl/ctrlProps/ctrlProp20.xml><?xml version="1.0" encoding="utf-8"?>
<formControlPr xmlns="http://schemas.microsoft.com/office/spreadsheetml/2009/9/main" objectType="Scroll" dx="22" fmlaLink="$I$8" horiz="1" max="200" min="5" page="10" val="5"/>
</file>

<file path=xl/ctrlProps/ctrlProp21.xml><?xml version="1.0" encoding="utf-8"?>
<formControlPr xmlns="http://schemas.microsoft.com/office/spreadsheetml/2009/9/main" objectType="Scroll" dx="22" fmlaLink="$I$8" horiz="1" max="200" min="5" page="10" val="5"/>
</file>

<file path=xl/ctrlProps/ctrlProp22.xml><?xml version="1.0" encoding="utf-8"?>
<formControlPr xmlns="http://schemas.microsoft.com/office/spreadsheetml/2009/9/main" objectType="Radio" firstButton="1" fmlaLink="$A$3" lockText="1"/>
</file>

<file path=xl/ctrlProps/ctrlProp23.xml><?xml version="1.0" encoding="utf-8"?>
<formControlPr xmlns="http://schemas.microsoft.com/office/spreadsheetml/2009/9/main" objectType="Radio" checked="Checked" lockText="1"/>
</file>

<file path=xl/ctrlProps/ctrlProp24.xml><?xml version="1.0" encoding="utf-8"?>
<formControlPr xmlns="http://schemas.microsoft.com/office/spreadsheetml/2009/9/main" objectType="Scroll" dx="16" fmlaLink="$A$8" horiz="1" max="365" min="1" page="10"/>
</file>

<file path=xl/ctrlProps/ctrlProp25.xml><?xml version="1.0" encoding="utf-8"?>
<formControlPr xmlns="http://schemas.microsoft.com/office/spreadsheetml/2009/9/main" objectType="Scroll" dx="16" fmlaLink="$C$9" horiz="1" max="3" min="1" page="10" val="3"/>
</file>

<file path=xl/ctrlProps/ctrlProp26.xml><?xml version="1.0" encoding="utf-8"?>
<formControlPr xmlns="http://schemas.microsoft.com/office/spreadsheetml/2009/9/main" objectType="Scroll" dx="16" fmlaLink="$C$15" horiz="1" max="2" min="1" page="10" val="2"/>
</file>

<file path=xl/ctrlProps/ctrlProp27.xml><?xml version="1.0" encoding="utf-8"?>
<formControlPr xmlns="http://schemas.microsoft.com/office/spreadsheetml/2009/9/main" objectType="Scroll" dx="16" fmlaLink="$A$8" horiz="1" max="365" min="1" page="10" val="117"/>
</file>

<file path=xl/ctrlProps/ctrlProp28.xml><?xml version="1.0" encoding="utf-8"?>
<formControlPr xmlns="http://schemas.microsoft.com/office/spreadsheetml/2009/9/main" objectType="Scroll" dx="16" fmlaLink="$C$9" horiz="1" max="2" min="1" page="10"/>
</file>

<file path=xl/ctrlProps/ctrlProp29.xml><?xml version="1.0" encoding="utf-8"?>
<formControlPr xmlns="http://schemas.microsoft.com/office/spreadsheetml/2009/9/main" objectType="Scroll" dx="16" fmlaLink="$A$8" horiz="1" max="365" min="1" page="10"/>
</file>

<file path=xl/ctrlProps/ctrlProp3.xml><?xml version="1.0" encoding="utf-8"?>
<formControlPr xmlns="http://schemas.microsoft.com/office/spreadsheetml/2009/9/main" objectType="Scroll" dx="16" fmlaLink="$C$10" horiz="1" max="31" min="1" page="10" val="18"/>
</file>

<file path=xl/ctrlProps/ctrlProp30.xml><?xml version="1.0" encoding="utf-8"?>
<formControlPr xmlns="http://schemas.microsoft.com/office/spreadsheetml/2009/9/main" objectType="Scroll" dx="16" fmlaLink="$A$9" horiz="1" max="500" min="60" page="10" val="182"/>
</file>

<file path=xl/ctrlProps/ctrlProp31.xml><?xml version="1.0" encoding="utf-8"?>
<formControlPr xmlns="http://schemas.microsoft.com/office/spreadsheetml/2009/9/main" objectType="Scroll" dx="16" fmlaLink="$C$10" horiz="1" max="4" page="10" val="4"/>
</file>

<file path=xl/ctrlProps/ctrlProp4.xml><?xml version="1.0" encoding="utf-8"?>
<formControlPr xmlns="http://schemas.microsoft.com/office/spreadsheetml/2009/9/main" objectType="Scroll" dx="16" fmlaLink="$A$7" horiz="1" max="1000" min="1" page="10" val="17"/>
</file>

<file path=xl/ctrlProps/ctrlProp5.xml><?xml version="1.0" encoding="utf-8"?>
<formControlPr xmlns="http://schemas.microsoft.com/office/spreadsheetml/2009/9/main" objectType="Scroll" dx="16" fmlaLink="$A$7" horiz="1" inc="15" max="1000" min="1" page="10" val="151"/>
</file>

<file path=xl/ctrlProps/ctrlProp6.xml><?xml version="1.0" encoding="utf-8"?>
<formControlPr xmlns="http://schemas.microsoft.com/office/spreadsheetml/2009/9/main" objectType="Scroll" dx="16" fmlaLink="$A$7" horiz="1" inc="15" max="1000" min="1" page="10" val="211"/>
</file>

<file path=xl/ctrlProps/ctrlProp7.xml><?xml version="1.0" encoding="utf-8"?>
<formControlPr xmlns="http://schemas.microsoft.com/office/spreadsheetml/2009/9/main" objectType="Scroll" dx="16" fmlaLink="$A$7" horiz="1" max="1000" min="1" page="10" val="32"/>
</file>

<file path=xl/ctrlProps/ctrlProp8.xml><?xml version="1.0" encoding="utf-8"?>
<formControlPr xmlns="http://schemas.microsoft.com/office/spreadsheetml/2009/9/main" objectType="Scroll" dx="16" fmlaLink="$A$8" horiz="1" max="1250" min="1" page="10" val="60"/>
</file>

<file path=xl/ctrlProps/ctrlProp9.xml><?xml version="1.0" encoding="utf-8"?>
<formControlPr xmlns="http://schemas.microsoft.com/office/spreadsheetml/2009/9/main" objectType="Scroll" dx="16" fmlaLink="$A$9" horiz="1" max="2" min="1" page="1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714375</xdr:colOff>
          <xdr:row>7</xdr:row>
          <xdr:rowOff>47625</xdr:rowOff>
        </xdr:from>
        <xdr:to>
          <xdr:col>1</xdr:col>
          <xdr:colOff>1200150</xdr:colOff>
          <xdr:row>8</xdr:row>
          <xdr:rowOff>0</xdr:rowOff>
        </xdr:to>
        <xdr:sp macro="" textlink="">
          <xdr:nvSpPr>
            <xdr:cNvPr id="2052" name="Scroll Bar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714375</xdr:colOff>
          <xdr:row>8</xdr:row>
          <xdr:rowOff>28575</xdr:rowOff>
        </xdr:from>
        <xdr:to>
          <xdr:col>1</xdr:col>
          <xdr:colOff>1200150</xdr:colOff>
          <xdr:row>8</xdr:row>
          <xdr:rowOff>190500</xdr:rowOff>
        </xdr:to>
        <xdr:sp macro="" textlink="">
          <xdr:nvSpPr>
            <xdr:cNvPr id="2053" name="Scroll Bar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714375</xdr:colOff>
          <xdr:row>9</xdr:row>
          <xdr:rowOff>9525</xdr:rowOff>
        </xdr:from>
        <xdr:to>
          <xdr:col>1</xdr:col>
          <xdr:colOff>1200150</xdr:colOff>
          <xdr:row>9</xdr:row>
          <xdr:rowOff>171450</xdr:rowOff>
        </xdr:to>
        <xdr:sp macro="" textlink="">
          <xdr:nvSpPr>
            <xdr:cNvPr id="2054" name="Scroll Bar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819150</xdr:colOff>
          <xdr:row>7</xdr:row>
          <xdr:rowOff>28575</xdr:rowOff>
        </xdr:from>
        <xdr:to>
          <xdr:col>2</xdr:col>
          <xdr:colOff>1304925</xdr:colOff>
          <xdr:row>7</xdr:row>
          <xdr:rowOff>190500</xdr:rowOff>
        </xdr:to>
        <xdr:sp macro="" textlink="">
          <xdr:nvSpPr>
            <xdr:cNvPr id="33793" name="Scroll Bar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E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819150</xdr:colOff>
          <xdr:row>7</xdr:row>
          <xdr:rowOff>28575</xdr:rowOff>
        </xdr:from>
        <xdr:to>
          <xdr:col>7</xdr:col>
          <xdr:colOff>1304925</xdr:colOff>
          <xdr:row>7</xdr:row>
          <xdr:rowOff>190500</xdr:rowOff>
        </xdr:to>
        <xdr:sp macro="" textlink="">
          <xdr:nvSpPr>
            <xdr:cNvPr id="33797" name="Scroll Bar 5" hidden="1">
              <a:extLst>
                <a:ext uri="{63B3BB69-23CF-44E3-9099-C40C66FF867C}">
                  <a14:compatExt spid="_x0000_s33797"/>
                </a:ext>
                <a:ext uri="{FF2B5EF4-FFF2-40B4-BE49-F238E27FC236}">
                  <a16:creationId xmlns:a16="http://schemas.microsoft.com/office/drawing/2014/main" id="{00000000-0008-0000-0E00-000005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819150</xdr:colOff>
          <xdr:row>14</xdr:row>
          <xdr:rowOff>19050</xdr:rowOff>
        </xdr:from>
        <xdr:to>
          <xdr:col>7</xdr:col>
          <xdr:colOff>1304925</xdr:colOff>
          <xdr:row>14</xdr:row>
          <xdr:rowOff>180975</xdr:rowOff>
        </xdr:to>
        <xdr:sp macro="" textlink="">
          <xdr:nvSpPr>
            <xdr:cNvPr id="33799" name="Scroll Bar 7" hidden="1">
              <a:extLst>
                <a:ext uri="{63B3BB69-23CF-44E3-9099-C40C66FF867C}">
                  <a14:compatExt spid="_x0000_s33799"/>
                </a:ext>
                <a:ext uri="{FF2B5EF4-FFF2-40B4-BE49-F238E27FC236}">
                  <a16:creationId xmlns:a16="http://schemas.microsoft.com/office/drawing/2014/main" id="{00000000-0008-0000-0E00-000007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1</xdr:row>
          <xdr:rowOff>219075</xdr:rowOff>
        </xdr:from>
        <xdr:to>
          <xdr:col>2</xdr:col>
          <xdr:colOff>1000125</xdr:colOff>
          <xdr:row>3</xdr:row>
          <xdr:rowOff>19050</xdr:rowOff>
        </xdr:to>
        <xdr:sp macro="" textlink="">
          <xdr:nvSpPr>
            <xdr:cNvPr id="22529" name="Option Button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11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</xdr:row>
          <xdr:rowOff>219075</xdr:rowOff>
        </xdr:from>
        <xdr:to>
          <xdr:col>3</xdr:col>
          <xdr:colOff>85725</xdr:colOff>
          <xdr:row>3</xdr:row>
          <xdr:rowOff>19050</xdr:rowOff>
        </xdr:to>
        <xdr:sp macro="" textlink="">
          <xdr:nvSpPr>
            <xdr:cNvPr id="22530" name="Option Button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11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466725</xdr:colOff>
      <xdr:row>16</xdr:row>
      <xdr:rowOff>28575</xdr:rowOff>
    </xdr:from>
    <xdr:to>
      <xdr:col>2</xdr:col>
      <xdr:colOff>466725</xdr:colOff>
      <xdr:row>17</xdr:row>
      <xdr:rowOff>0</xdr:rowOff>
    </xdr:to>
    <xdr:sp macro="" textlink="">
      <xdr:nvSpPr>
        <xdr:cNvPr id="9226" name="Line 10">
          <a:extLst>
            <a:ext uri="{FF2B5EF4-FFF2-40B4-BE49-F238E27FC236}">
              <a16:creationId xmlns:a16="http://schemas.microsoft.com/office/drawing/2014/main" id="{00000000-0008-0000-1200-00000A240000}"/>
            </a:ext>
          </a:extLst>
        </xdr:cNvPr>
        <xdr:cNvSpPr>
          <a:spLocks noChangeShapeType="1"/>
        </xdr:cNvSpPr>
      </xdr:nvSpPr>
      <xdr:spPr bwMode="auto">
        <a:xfrm flipV="1">
          <a:off x="1933575" y="1219200"/>
          <a:ext cx="0" cy="11430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3</xdr:col>
      <xdr:colOff>352425</xdr:colOff>
      <xdr:row>16</xdr:row>
      <xdr:rowOff>28575</xdr:rowOff>
    </xdr:from>
    <xdr:to>
      <xdr:col>3</xdr:col>
      <xdr:colOff>352425</xdr:colOff>
      <xdr:row>17</xdr:row>
      <xdr:rowOff>0</xdr:rowOff>
    </xdr:to>
    <xdr:sp macro="" textlink="">
      <xdr:nvSpPr>
        <xdr:cNvPr id="9227" name="Line 11">
          <a:extLst>
            <a:ext uri="{FF2B5EF4-FFF2-40B4-BE49-F238E27FC236}">
              <a16:creationId xmlns:a16="http://schemas.microsoft.com/office/drawing/2014/main" id="{00000000-0008-0000-1200-00000B240000}"/>
            </a:ext>
          </a:extLst>
        </xdr:cNvPr>
        <xdr:cNvSpPr>
          <a:spLocks noChangeShapeType="1"/>
        </xdr:cNvSpPr>
      </xdr:nvSpPr>
      <xdr:spPr bwMode="auto">
        <a:xfrm flipV="1">
          <a:off x="2800350" y="1219200"/>
          <a:ext cx="0" cy="11430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7</xdr:col>
      <xdr:colOff>390525</xdr:colOff>
      <xdr:row>16</xdr:row>
      <xdr:rowOff>28575</xdr:rowOff>
    </xdr:from>
    <xdr:to>
      <xdr:col>7</xdr:col>
      <xdr:colOff>390525</xdr:colOff>
      <xdr:row>17</xdr:row>
      <xdr:rowOff>0</xdr:rowOff>
    </xdr:to>
    <xdr:sp macro="" textlink="">
      <xdr:nvSpPr>
        <xdr:cNvPr id="9228" name="Line 12">
          <a:extLst>
            <a:ext uri="{FF2B5EF4-FFF2-40B4-BE49-F238E27FC236}">
              <a16:creationId xmlns:a16="http://schemas.microsoft.com/office/drawing/2014/main" id="{00000000-0008-0000-1200-00000C240000}"/>
            </a:ext>
          </a:extLst>
        </xdr:cNvPr>
        <xdr:cNvSpPr>
          <a:spLocks noChangeShapeType="1"/>
        </xdr:cNvSpPr>
      </xdr:nvSpPr>
      <xdr:spPr bwMode="auto">
        <a:xfrm flipV="1">
          <a:off x="6038850" y="1219200"/>
          <a:ext cx="0" cy="11430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8</xdr:col>
      <xdr:colOff>457200</xdr:colOff>
      <xdr:row>16</xdr:row>
      <xdr:rowOff>28575</xdr:rowOff>
    </xdr:from>
    <xdr:to>
      <xdr:col>8</xdr:col>
      <xdr:colOff>457200</xdr:colOff>
      <xdr:row>17</xdr:row>
      <xdr:rowOff>0</xdr:rowOff>
    </xdr:to>
    <xdr:sp macro="" textlink="">
      <xdr:nvSpPr>
        <xdr:cNvPr id="9229" name="Line 13">
          <a:extLst>
            <a:ext uri="{FF2B5EF4-FFF2-40B4-BE49-F238E27FC236}">
              <a16:creationId xmlns:a16="http://schemas.microsoft.com/office/drawing/2014/main" id="{00000000-0008-0000-1200-00000D240000}"/>
            </a:ext>
          </a:extLst>
        </xdr:cNvPr>
        <xdr:cNvSpPr>
          <a:spLocks noChangeShapeType="1"/>
        </xdr:cNvSpPr>
      </xdr:nvSpPr>
      <xdr:spPr bwMode="auto">
        <a:xfrm flipV="1">
          <a:off x="6867525" y="1219200"/>
          <a:ext cx="0" cy="11430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2</xdr:col>
      <xdr:colOff>466725</xdr:colOff>
      <xdr:row>17</xdr:row>
      <xdr:rowOff>9525</xdr:rowOff>
    </xdr:from>
    <xdr:to>
      <xdr:col>8</xdr:col>
      <xdr:colOff>457200</xdr:colOff>
      <xdr:row>17</xdr:row>
      <xdr:rowOff>9525</xdr:rowOff>
    </xdr:to>
    <xdr:sp macro="" textlink="">
      <xdr:nvSpPr>
        <xdr:cNvPr id="9230" name="Line 14">
          <a:extLst>
            <a:ext uri="{FF2B5EF4-FFF2-40B4-BE49-F238E27FC236}">
              <a16:creationId xmlns:a16="http://schemas.microsoft.com/office/drawing/2014/main" id="{00000000-0008-0000-1200-00000E240000}"/>
            </a:ext>
          </a:extLst>
        </xdr:cNvPr>
        <xdr:cNvSpPr>
          <a:spLocks noChangeShapeType="1"/>
        </xdr:cNvSpPr>
      </xdr:nvSpPr>
      <xdr:spPr bwMode="auto">
        <a:xfrm>
          <a:off x="1933575" y="1343025"/>
          <a:ext cx="4933950" cy="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4</xdr:col>
      <xdr:colOff>504825</xdr:colOff>
      <xdr:row>16</xdr:row>
      <xdr:rowOff>85725</xdr:rowOff>
    </xdr:from>
    <xdr:to>
      <xdr:col>6</xdr:col>
      <xdr:colOff>428625</xdr:colOff>
      <xdr:row>17</xdr:row>
      <xdr:rowOff>95250</xdr:rowOff>
    </xdr:to>
    <xdr:sp macro="" textlink="">
      <xdr:nvSpPr>
        <xdr:cNvPr id="9223" name="Text Box 7">
          <a:extLst>
            <a:ext uri="{FF2B5EF4-FFF2-40B4-BE49-F238E27FC236}">
              <a16:creationId xmlns:a16="http://schemas.microsoft.com/office/drawing/2014/main" id="{00000000-0008-0000-1200-000007240000}"/>
            </a:ext>
          </a:extLst>
        </xdr:cNvPr>
        <xdr:cNvSpPr txBox="1">
          <a:spLocks noChangeArrowheads="1"/>
        </xdr:cNvSpPr>
      </xdr:nvSpPr>
      <xdr:spPr bwMode="auto">
        <a:xfrm>
          <a:off x="3657600" y="1276350"/>
          <a:ext cx="1514475" cy="152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900" b="1" i="0" strike="noStrike">
              <a:solidFill>
                <a:srgbClr val="000000"/>
              </a:solidFill>
              <a:latin typeface="Arial"/>
              <a:cs typeface="Arial"/>
            </a:rPr>
            <a:t>Nomor urutan hari</a:t>
          </a:r>
        </a:p>
      </xdr:txBody>
    </xdr:sp>
    <xdr:clientData/>
  </xdr:twoCellAnchor>
  <xdr:twoCellAnchor>
    <xdr:from>
      <xdr:col>4</xdr:col>
      <xdr:colOff>457200</xdr:colOff>
      <xdr:row>16</xdr:row>
      <xdr:rowOff>28575</xdr:rowOff>
    </xdr:from>
    <xdr:to>
      <xdr:col>4</xdr:col>
      <xdr:colOff>457200</xdr:colOff>
      <xdr:row>17</xdr:row>
      <xdr:rowOff>0</xdr:rowOff>
    </xdr:to>
    <xdr:sp macro="" textlink="">
      <xdr:nvSpPr>
        <xdr:cNvPr id="9231" name="Line 15">
          <a:extLst>
            <a:ext uri="{FF2B5EF4-FFF2-40B4-BE49-F238E27FC236}">
              <a16:creationId xmlns:a16="http://schemas.microsoft.com/office/drawing/2014/main" id="{00000000-0008-0000-1200-00000F240000}"/>
            </a:ext>
          </a:extLst>
        </xdr:cNvPr>
        <xdr:cNvSpPr>
          <a:spLocks noChangeShapeType="1"/>
        </xdr:cNvSpPr>
      </xdr:nvSpPr>
      <xdr:spPr bwMode="auto">
        <a:xfrm flipV="1">
          <a:off x="3609975" y="1219200"/>
          <a:ext cx="0" cy="11430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6</xdr:col>
      <xdr:colOff>466725</xdr:colOff>
      <xdr:row>16</xdr:row>
      <xdr:rowOff>28575</xdr:rowOff>
    </xdr:from>
    <xdr:to>
      <xdr:col>6</xdr:col>
      <xdr:colOff>466725</xdr:colOff>
      <xdr:row>17</xdr:row>
      <xdr:rowOff>0</xdr:rowOff>
    </xdr:to>
    <xdr:sp macro="" textlink="">
      <xdr:nvSpPr>
        <xdr:cNvPr id="9232" name="Line 16">
          <a:extLst>
            <a:ext uri="{FF2B5EF4-FFF2-40B4-BE49-F238E27FC236}">
              <a16:creationId xmlns:a16="http://schemas.microsoft.com/office/drawing/2014/main" id="{00000000-0008-0000-1200-000010240000}"/>
            </a:ext>
          </a:extLst>
        </xdr:cNvPr>
        <xdr:cNvSpPr>
          <a:spLocks noChangeShapeType="1"/>
        </xdr:cNvSpPr>
      </xdr:nvSpPr>
      <xdr:spPr bwMode="auto">
        <a:xfrm flipV="1">
          <a:off x="5210175" y="1219200"/>
          <a:ext cx="0" cy="11430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11</xdr:col>
      <xdr:colOff>433919</xdr:colOff>
      <xdr:row>20</xdr:row>
      <xdr:rowOff>169333</xdr:rowOff>
    </xdr:from>
    <xdr:to>
      <xdr:col>16</xdr:col>
      <xdr:colOff>127002</xdr:colOff>
      <xdr:row>22</xdr:row>
      <xdr:rowOff>201083</xdr:rowOff>
    </xdr:to>
    <xdr:sp macro="" textlink="">
      <xdr:nvSpPr>
        <xdr:cNvPr id="11" name="Up Arrow 10">
          <a:extLst>
            <a:ext uri="{FF2B5EF4-FFF2-40B4-BE49-F238E27FC236}">
              <a16:creationId xmlns:a16="http://schemas.microsoft.com/office/drawing/2014/main" id="{00000000-0008-0000-1200-00000B000000}"/>
            </a:ext>
          </a:extLst>
        </xdr:cNvPr>
        <xdr:cNvSpPr/>
      </xdr:nvSpPr>
      <xdr:spPr bwMode="auto">
        <a:xfrm>
          <a:off x="8752419" y="2423583"/>
          <a:ext cx="1566333" cy="476250"/>
        </a:xfrm>
        <a:prstGeom prst="upArrow">
          <a:avLst/>
        </a:prstGeom>
        <a:ln>
          <a:headEnd type="none" w="med" len="med"/>
          <a:tailEnd type="none" w="med" len="med"/>
        </a:ln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685800</xdr:colOff>
          <xdr:row>7</xdr:row>
          <xdr:rowOff>28575</xdr:rowOff>
        </xdr:from>
        <xdr:to>
          <xdr:col>1</xdr:col>
          <xdr:colOff>1171575</xdr:colOff>
          <xdr:row>8</xdr:row>
          <xdr:rowOff>0</xdr:rowOff>
        </xdr:to>
        <xdr:sp macro="" textlink="">
          <xdr:nvSpPr>
            <xdr:cNvPr id="19458" name="Scroll Bar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:a16="http://schemas.microsoft.com/office/drawing/2014/main" id="{00000000-0008-0000-1200-00000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685800</xdr:colOff>
          <xdr:row>8</xdr:row>
          <xdr:rowOff>28575</xdr:rowOff>
        </xdr:from>
        <xdr:to>
          <xdr:col>1</xdr:col>
          <xdr:colOff>1171575</xdr:colOff>
          <xdr:row>9</xdr:row>
          <xdr:rowOff>0</xdr:rowOff>
        </xdr:to>
        <xdr:sp macro="" textlink="">
          <xdr:nvSpPr>
            <xdr:cNvPr id="19459" name="Scroll Bar 3" hidden="1">
              <a:extLst>
                <a:ext uri="{63B3BB69-23CF-44E3-9099-C40C66FF867C}">
                  <a14:compatExt spid="_x0000_s19459"/>
                </a:ext>
                <a:ext uri="{FF2B5EF4-FFF2-40B4-BE49-F238E27FC236}">
                  <a16:creationId xmlns:a16="http://schemas.microsoft.com/office/drawing/2014/main" id="{00000000-0008-0000-1200-00000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466725</xdr:colOff>
      <xdr:row>19</xdr:row>
      <xdr:rowOff>28575</xdr:rowOff>
    </xdr:from>
    <xdr:to>
      <xdr:col>2</xdr:col>
      <xdr:colOff>466725</xdr:colOff>
      <xdr:row>20</xdr:row>
      <xdr:rowOff>0</xdr:rowOff>
    </xdr:to>
    <xdr:sp macro="" textlink="">
      <xdr:nvSpPr>
        <xdr:cNvPr id="37890" name="Line 2">
          <a:extLst>
            <a:ext uri="{FF2B5EF4-FFF2-40B4-BE49-F238E27FC236}">
              <a16:creationId xmlns:a16="http://schemas.microsoft.com/office/drawing/2014/main" id="{00000000-0008-0000-1300-000002940000}"/>
            </a:ext>
          </a:extLst>
        </xdr:cNvPr>
        <xdr:cNvSpPr>
          <a:spLocks noChangeShapeType="1"/>
        </xdr:cNvSpPr>
      </xdr:nvSpPr>
      <xdr:spPr bwMode="auto">
        <a:xfrm flipV="1">
          <a:off x="2019300" y="1085850"/>
          <a:ext cx="0" cy="11430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3</xdr:col>
      <xdr:colOff>352425</xdr:colOff>
      <xdr:row>19</xdr:row>
      <xdr:rowOff>28575</xdr:rowOff>
    </xdr:from>
    <xdr:to>
      <xdr:col>3</xdr:col>
      <xdr:colOff>352425</xdr:colOff>
      <xdr:row>20</xdr:row>
      <xdr:rowOff>0</xdr:rowOff>
    </xdr:to>
    <xdr:sp macro="" textlink="">
      <xdr:nvSpPr>
        <xdr:cNvPr id="37891" name="Line 3">
          <a:extLst>
            <a:ext uri="{FF2B5EF4-FFF2-40B4-BE49-F238E27FC236}">
              <a16:creationId xmlns:a16="http://schemas.microsoft.com/office/drawing/2014/main" id="{00000000-0008-0000-1300-000003940000}"/>
            </a:ext>
          </a:extLst>
        </xdr:cNvPr>
        <xdr:cNvSpPr>
          <a:spLocks noChangeShapeType="1"/>
        </xdr:cNvSpPr>
      </xdr:nvSpPr>
      <xdr:spPr bwMode="auto">
        <a:xfrm flipV="1">
          <a:off x="2886075" y="1085850"/>
          <a:ext cx="0" cy="11430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7</xdr:col>
      <xdr:colOff>390525</xdr:colOff>
      <xdr:row>19</xdr:row>
      <xdr:rowOff>28575</xdr:rowOff>
    </xdr:from>
    <xdr:to>
      <xdr:col>7</xdr:col>
      <xdr:colOff>390525</xdr:colOff>
      <xdr:row>20</xdr:row>
      <xdr:rowOff>0</xdr:rowOff>
    </xdr:to>
    <xdr:sp macro="" textlink="">
      <xdr:nvSpPr>
        <xdr:cNvPr id="37892" name="Line 4">
          <a:extLst>
            <a:ext uri="{FF2B5EF4-FFF2-40B4-BE49-F238E27FC236}">
              <a16:creationId xmlns:a16="http://schemas.microsoft.com/office/drawing/2014/main" id="{00000000-0008-0000-1300-000004940000}"/>
            </a:ext>
          </a:extLst>
        </xdr:cNvPr>
        <xdr:cNvSpPr>
          <a:spLocks noChangeShapeType="1"/>
        </xdr:cNvSpPr>
      </xdr:nvSpPr>
      <xdr:spPr bwMode="auto">
        <a:xfrm flipV="1">
          <a:off x="6124575" y="1085850"/>
          <a:ext cx="0" cy="11430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8</xdr:col>
      <xdr:colOff>457200</xdr:colOff>
      <xdr:row>19</xdr:row>
      <xdr:rowOff>28575</xdr:rowOff>
    </xdr:from>
    <xdr:to>
      <xdr:col>8</xdr:col>
      <xdr:colOff>457200</xdr:colOff>
      <xdr:row>20</xdr:row>
      <xdr:rowOff>0</xdr:rowOff>
    </xdr:to>
    <xdr:sp macro="" textlink="">
      <xdr:nvSpPr>
        <xdr:cNvPr id="37893" name="Line 5">
          <a:extLst>
            <a:ext uri="{FF2B5EF4-FFF2-40B4-BE49-F238E27FC236}">
              <a16:creationId xmlns:a16="http://schemas.microsoft.com/office/drawing/2014/main" id="{00000000-0008-0000-1300-000005940000}"/>
            </a:ext>
          </a:extLst>
        </xdr:cNvPr>
        <xdr:cNvSpPr>
          <a:spLocks noChangeShapeType="1"/>
        </xdr:cNvSpPr>
      </xdr:nvSpPr>
      <xdr:spPr bwMode="auto">
        <a:xfrm flipV="1">
          <a:off x="6953250" y="1085850"/>
          <a:ext cx="0" cy="11430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2</xdr:col>
      <xdr:colOff>466725</xdr:colOff>
      <xdr:row>20</xdr:row>
      <xdr:rowOff>9525</xdr:rowOff>
    </xdr:from>
    <xdr:to>
      <xdr:col>8</xdr:col>
      <xdr:colOff>457200</xdr:colOff>
      <xdr:row>20</xdr:row>
      <xdr:rowOff>9525</xdr:rowOff>
    </xdr:to>
    <xdr:sp macro="" textlink="">
      <xdr:nvSpPr>
        <xdr:cNvPr id="37894" name="Line 6">
          <a:extLst>
            <a:ext uri="{FF2B5EF4-FFF2-40B4-BE49-F238E27FC236}">
              <a16:creationId xmlns:a16="http://schemas.microsoft.com/office/drawing/2014/main" id="{00000000-0008-0000-1300-000006940000}"/>
            </a:ext>
          </a:extLst>
        </xdr:cNvPr>
        <xdr:cNvSpPr>
          <a:spLocks noChangeShapeType="1"/>
        </xdr:cNvSpPr>
      </xdr:nvSpPr>
      <xdr:spPr bwMode="auto">
        <a:xfrm>
          <a:off x="2019300" y="1209675"/>
          <a:ext cx="4933950" cy="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4</xdr:col>
      <xdr:colOff>504825</xdr:colOff>
      <xdr:row>19</xdr:row>
      <xdr:rowOff>85725</xdr:rowOff>
    </xdr:from>
    <xdr:to>
      <xdr:col>6</xdr:col>
      <xdr:colOff>428625</xdr:colOff>
      <xdr:row>20</xdr:row>
      <xdr:rowOff>148167</xdr:rowOff>
    </xdr:to>
    <xdr:sp macro="" textlink="">
      <xdr:nvSpPr>
        <xdr:cNvPr id="37895" name="Text Box 7">
          <a:extLst>
            <a:ext uri="{FF2B5EF4-FFF2-40B4-BE49-F238E27FC236}">
              <a16:creationId xmlns:a16="http://schemas.microsoft.com/office/drawing/2014/main" id="{00000000-0008-0000-1300-000007940000}"/>
            </a:ext>
          </a:extLst>
        </xdr:cNvPr>
        <xdr:cNvSpPr txBox="1">
          <a:spLocks noChangeArrowheads="1"/>
        </xdr:cNvSpPr>
      </xdr:nvSpPr>
      <xdr:spPr bwMode="auto">
        <a:xfrm>
          <a:off x="3753908" y="1154642"/>
          <a:ext cx="1521884" cy="24235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900" b="1" i="0" strike="noStrike">
              <a:solidFill>
                <a:srgbClr val="000000"/>
              </a:solidFill>
              <a:latin typeface="Arial"/>
              <a:cs typeface="Arial"/>
            </a:rPr>
            <a:t>Nomor uratan hari</a:t>
          </a:r>
        </a:p>
      </xdr:txBody>
    </xdr:sp>
    <xdr:clientData/>
  </xdr:twoCellAnchor>
  <xdr:twoCellAnchor>
    <xdr:from>
      <xdr:col>4</xdr:col>
      <xdr:colOff>457200</xdr:colOff>
      <xdr:row>19</xdr:row>
      <xdr:rowOff>28575</xdr:rowOff>
    </xdr:from>
    <xdr:to>
      <xdr:col>4</xdr:col>
      <xdr:colOff>457200</xdr:colOff>
      <xdr:row>20</xdr:row>
      <xdr:rowOff>0</xdr:rowOff>
    </xdr:to>
    <xdr:sp macro="" textlink="">
      <xdr:nvSpPr>
        <xdr:cNvPr id="37896" name="Line 8">
          <a:extLst>
            <a:ext uri="{FF2B5EF4-FFF2-40B4-BE49-F238E27FC236}">
              <a16:creationId xmlns:a16="http://schemas.microsoft.com/office/drawing/2014/main" id="{00000000-0008-0000-1300-000008940000}"/>
            </a:ext>
          </a:extLst>
        </xdr:cNvPr>
        <xdr:cNvSpPr>
          <a:spLocks noChangeShapeType="1"/>
        </xdr:cNvSpPr>
      </xdr:nvSpPr>
      <xdr:spPr bwMode="auto">
        <a:xfrm flipV="1">
          <a:off x="3695700" y="1085850"/>
          <a:ext cx="0" cy="11430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6</xdr:col>
      <xdr:colOff>466725</xdr:colOff>
      <xdr:row>19</xdr:row>
      <xdr:rowOff>28575</xdr:rowOff>
    </xdr:from>
    <xdr:to>
      <xdr:col>6</xdr:col>
      <xdr:colOff>466725</xdr:colOff>
      <xdr:row>20</xdr:row>
      <xdr:rowOff>0</xdr:rowOff>
    </xdr:to>
    <xdr:sp macro="" textlink="">
      <xdr:nvSpPr>
        <xdr:cNvPr id="37897" name="Line 9">
          <a:extLst>
            <a:ext uri="{FF2B5EF4-FFF2-40B4-BE49-F238E27FC236}">
              <a16:creationId xmlns:a16="http://schemas.microsoft.com/office/drawing/2014/main" id="{00000000-0008-0000-1300-000009940000}"/>
            </a:ext>
          </a:extLst>
        </xdr:cNvPr>
        <xdr:cNvSpPr>
          <a:spLocks noChangeShapeType="1"/>
        </xdr:cNvSpPr>
      </xdr:nvSpPr>
      <xdr:spPr bwMode="auto">
        <a:xfrm flipV="1">
          <a:off x="5295900" y="1085850"/>
          <a:ext cx="0" cy="11430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14</xdr:row>
          <xdr:rowOff>28575</xdr:rowOff>
        </xdr:from>
        <xdr:to>
          <xdr:col>2</xdr:col>
          <xdr:colOff>581025</xdr:colOff>
          <xdr:row>14</xdr:row>
          <xdr:rowOff>190500</xdr:rowOff>
        </xdr:to>
        <xdr:sp macro="" textlink="">
          <xdr:nvSpPr>
            <xdr:cNvPr id="5124" name="Scroll Bar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13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657225</xdr:colOff>
          <xdr:row>7</xdr:row>
          <xdr:rowOff>47625</xdr:rowOff>
        </xdr:from>
        <xdr:to>
          <xdr:col>1</xdr:col>
          <xdr:colOff>1143000</xdr:colOff>
          <xdr:row>8</xdr:row>
          <xdr:rowOff>0</xdr:rowOff>
        </xdr:to>
        <xdr:sp macro="" textlink="">
          <xdr:nvSpPr>
            <xdr:cNvPr id="5125" name="Scroll Bar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13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657225</xdr:colOff>
          <xdr:row>8</xdr:row>
          <xdr:rowOff>47625</xdr:rowOff>
        </xdr:from>
        <xdr:to>
          <xdr:col>1</xdr:col>
          <xdr:colOff>1143000</xdr:colOff>
          <xdr:row>9</xdr:row>
          <xdr:rowOff>0</xdr:rowOff>
        </xdr:to>
        <xdr:sp macro="" textlink="">
          <xdr:nvSpPr>
            <xdr:cNvPr id="5126" name="Scroll Bar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13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685800</xdr:colOff>
          <xdr:row>7</xdr:row>
          <xdr:rowOff>28575</xdr:rowOff>
        </xdr:from>
        <xdr:to>
          <xdr:col>1</xdr:col>
          <xdr:colOff>1171575</xdr:colOff>
          <xdr:row>7</xdr:row>
          <xdr:rowOff>190500</xdr:rowOff>
        </xdr:to>
        <xdr:sp macro="" textlink="">
          <xdr:nvSpPr>
            <xdr:cNvPr id="20483" name="Scroll Bar 3" hidden="1">
              <a:extLst>
                <a:ext uri="{63B3BB69-23CF-44E3-9099-C40C66FF867C}">
                  <a14:compatExt spid="_x0000_s20483"/>
                </a:ext>
                <a:ext uri="{FF2B5EF4-FFF2-40B4-BE49-F238E27FC236}">
                  <a16:creationId xmlns:a16="http://schemas.microsoft.com/office/drawing/2014/main" id="{00000000-0008-0000-1500-00000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685800</xdr:colOff>
          <xdr:row>8</xdr:row>
          <xdr:rowOff>19050</xdr:rowOff>
        </xdr:from>
        <xdr:to>
          <xdr:col>1</xdr:col>
          <xdr:colOff>1171575</xdr:colOff>
          <xdr:row>8</xdr:row>
          <xdr:rowOff>180975</xdr:rowOff>
        </xdr:to>
        <xdr:sp macro="" textlink="">
          <xdr:nvSpPr>
            <xdr:cNvPr id="20484" name="Scroll Bar 4" hidden="1">
              <a:extLst>
                <a:ext uri="{63B3BB69-23CF-44E3-9099-C40C66FF867C}">
                  <a14:compatExt spid="_x0000_s20484"/>
                </a:ext>
                <a:ext uri="{FF2B5EF4-FFF2-40B4-BE49-F238E27FC236}">
                  <a16:creationId xmlns:a16="http://schemas.microsoft.com/office/drawing/2014/main" id="{00000000-0008-0000-1500-00000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685800</xdr:colOff>
          <xdr:row>9</xdr:row>
          <xdr:rowOff>9525</xdr:rowOff>
        </xdr:from>
        <xdr:to>
          <xdr:col>1</xdr:col>
          <xdr:colOff>1171575</xdr:colOff>
          <xdr:row>9</xdr:row>
          <xdr:rowOff>171450</xdr:rowOff>
        </xdr:to>
        <xdr:sp macro="" textlink="">
          <xdr:nvSpPr>
            <xdr:cNvPr id="20485" name="Scroll Bar 5" hidden="1">
              <a:extLst>
                <a:ext uri="{63B3BB69-23CF-44E3-9099-C40C66FF867C}">
                  <a14:compatExt spid="_x0000_s20485"/>
                </a:ext>
                <a:ext uri="{FF2B5EF4-FFF2-40B4-BE49-F238E27FC236}">
                  <a16:creationId xmlns:a16="http://schemas.microsoft.com/office/drawing/2014/main" id="{00000000-0008-0000-1500-00000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590550</xdr:colOff>
          <xdr:row>6</xdr:row>
          <xdr:rowOff>19050</xdr:rowOff>
        </xdr:from>
        <xdr:to>
          <xdr:col>1</xdr:col>
          <xdr:colOff>1076325</xdr:colOff>
          <xdr:row>6</xdr:row>
          <xdr:rowOff>180975</xdr:rowOff>
        </xdr:to>
        <xdr:sp macro="" textlink="">
          <xdr:nvSpPr>
            <xdr:cNvPr id="7169" name="Scroll Bar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2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590550</xdr:colOff>
          <xdr:row>6</xdr:row>
          <xdr:rowOff>19050</xdr:rowOff>
        </xdr:from>
        <xdr:to>
          <xdr:col>1</xdr:col>
          <xdr:colOff>1076325</xdr:colOff>
          <xdr:row>6</xdr:row>
          <xdr:rowOff>180975</xdr:rowOff>
        </xdr:to>
        <xdr:sp macro="" textlink="">
          <xdr:nvSpPr>
            <xdr:cNvPr id="11265" name="Scroll Bar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3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590550</xdr:colOff>
          <xdr:row>6</xdr:row>
          <xdr:rowOff>19050</xdr:rowOff>
        </xdr:from>
        <xdr:to>
          <xdr:col>1</xdr:col>
          <xdr:colOff>1076325</xdr:colOff>
          <xdr:row>6</xdr:row>
          <xdr:rowOff>180975</xdr:rowOff>
        </xdr:to>
        <xdr:sp macro="" textlink="">
          <xdr:nvSpPr>
            <xdr:cNvPr id="12289" name="Scroll Bar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4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981075</xdr:colOff>
          <xdr:row>6</xdr:row>
          <xdr:rowOff>28575</xdr:rowOff>
        </xdr:from>
        <xdr:to>
          <xdr:col>1</xdr:col>
          <xdr:colOff>1466850</xdr:colOff>
          <xdr:row>6</xdr:row>
          <xdr:rowOff>190500</xdr:rowOff>
        </xdr:to>
        <xdr:sp macro="" textlink="">
          <xdr:nvSpPr>
            <xdr:cNvPr id="8193" name="Scroll Bar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5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981075</xdr:colOff>
          <xdr:row>7</xdr:row>
          <xdr:rowOff>19050</xdr:rowOff>
        </xdr:from>
        <xdr:to>
          <xdr:col>1</xdr:col>
          <xdr:colOff>1466850</xdr:colOff>
          <xdr:row>7</xdr:row>
          <xdr:rowOff>180975</xdr:rowOff>
        </xdr:to>
        <xdr:sp macro="" textlink="">
          <xdr:nvSpPr>
            <xdr:cNvPr id="8194" name="Scroll Bar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5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981075</xdr:colOff>
          <xdr:row>8</xdr:row>
          <xdr:rowOff>9525</xdr:rowOff>
        </xdr:from>
        <xdr:to>
          <xdr:col>1</xdr:col>
          <xdr:colOff>1466850</xdr:colOff>
          <xdr:row>8</xdr:row>
          <xdr:rowOff>171450</xdr:rowOff>
        </xdr:to>
        <xdr:sp macro="" textlink="">
          <xdr:nvSpPr>
            <xdr:cNvPr id="8195" name="Scroll Bar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5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1104900</xdr:colOff>
          <xdr:row>6</xdr:row>
          <xdr:rowOff>28575</xdr:rowOff>
        </xdr:from>
        <xdr:to>
          <xdr:col>1</xdr:col>
          <xdr:colOff>1590675</xdr:colOff>
          <xdr:row>6</xdr:row>
          <xdr:rowOff>190500</xdr:rowOff>
        </xdr:to>
        <xdr:sp macro="" textlink="">
          <xdr:nvSpPr>
            <xdr:cNvPr id="6145" name="Scroll Bar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6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1104900</xdr:colOff>
          <xdr:row>7</xdr:row>
          <xdr:rowOff>19050</xdr:rowOff>
        </xdr:from>
        <xdr:to>
          <xdr:col>1</xdr:col>
          <xdr:colOff>1590675</xdr:colOff>
          <xdr:row>7</xdr:row>
          <xdr:rowOff>180975</xdr:rowOff>
        </xdr:to>
        <xdr:sp macro="" textlink="">
          <xdr:nvSpPr>
            <xdr:cNvPr id="6146" name="Scroll Bar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6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1133475</xdr:colOff>
          <xdr:row>6</xdr:row>
          <xdr:rowOff>28575</xdr:rowOff>
        </xdr:from>
        <xdr:to>
          <xdr:col>1</xdr:col>
          <xdr:colOff>1619250</xdr:colOff>
          <xdr:row>6</xdr:row>
          <xdr:rowOff>190500</xdr:rowOff>
        </xdr:to>
        <xdr:sp macro="" textlink="">
          <xdr:nvSpPr>
            <xdr:cNvPr id="9217" name="Scroll Bar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7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1133475</xdr:colOff>
          <xdr:row>7</xdr:row>
          <xdr:rowOff>19050</xdr:rowOff>
        </xdr:from>
        <xdr:to>
          <xdr:col>1</xdr:col>
          <xdr:colOff>1619250</xdr:colOff>
          <xdr:row>7</xdr:row>
          <xdr:rowOff>180975</xdr:rowOff>
        </xdr:to>
        <xdr:sp macro="" textlink="">
          <xdr:nvSpPr>
            <xdr:cNvPr id="9218" name="Scroll Bar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7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5</xdr:row>
          <xdr:rowOff>38100</xdr:rowOff>
        </xdr:from>
        <xdr:to>
          <xdr:col>1</xdr:col>
          <xdr:colOff>1038225</xdr:colOff>
          <xdr:row>5</xdr:row>
          <xdr:rowOff>200025</xdr:rowOff>
        </xdr:to>
        <xdr:sp macro="" textlink="">
          <xdr:nvSpPr>
            <xdr:cNvPr id="16385" name="Scroll Bar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B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6</xdr:row>
          <xdr:rowOff>28575</xdr:rowOff>
        </xdr:from>
        <xdr:to>
          <xdr:col>1</xdr:col>
          <xdr:colOff>1038225</xdr:colOff>
          <xdr:row>6</xdr:row>
          <xdr:rowOff>190500</xdr:rowOff>
        </xdr:to>
        <xdr:sp macro="" textlink="">
          <xdr:nvSpPr>
            <xdr:cNvPr id="16386" name="Scroll Bar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B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7</xdr:row>
          <xdr:rowOff>19050</xdr:rowOff>
        </xdr:from>
        <xdr:to>
          <xdr:col>1</xdr:col>
          <xdr:colOff>1038225</xdr:colOff>
          <xdr:row>7</xdr:row>
          <xdr:rowOff>180975</xdr:rowOff>
        </xdr:to>
        <xdr:sp macro="" textlink="">
          <xdr:nvSpPr>
            <xdr:cNvPr id="16387" name="Scroll Bar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0B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15</xdr:row>
          <xdr:rowOff>28575</xdr:rowOff>
        </xdr:from>
        <xdr:to>
          <xdr:col>3</xdr:col>
          <xdr:colOff>685800</xdr:colOff>
          <xdr:row>15</xdr:row>
          <xdr:rowOff>190500</xdr:rowOff>
        </xdr:to>
        <xdr:sp macro="" textlink="">
          <xdr:nvSpPr>
            <xdr:cNvPr id="48129" name="Scroll Bar 1" hidden="1">
              <a:extLst>
                <a:ext uri="{63B3BB69-23CF-44E3-9099-C40C66FF867C}">
                  <a14:compatExt spid="_x0000_s48129"/>
                </a:ext>
                <a:ext uri="{FF2B5EF4-FFF2-40B4-BE49-F238E27FC236}">
                  <a16:creationId xmlns:a16="http://schemas.microsoft.com/office/drawing/2014/main" id="{00000000-0008-0000-0D00-000001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16</xdr:row>
          <xdr:rowOff>19050</xdr:rowOff>
        </xdr:from>
        <xdr:to>
          <xdr:col>3</xdr:col>
          <xdr:colOff>685800</xdr:colOff>
          <xdr:row>16</xdr:row>
          <xdr:rowOff>180975</xdr:rowOff>
        </xdr:to>
        <xdr:sp macro="" textlink="">
          <xdr:nvSpPr>
            <xdr:cNvPr id="48130" name="Scroll Bar 2" hidden="1">
              <a:extLst>
                <a:ext uri="{63B3BB69-23CF-44E3-9099-C40C66FF867C}">
                  <a14:compatExt spid="_x0000_s48130"/>
                </a:ext>
                <a:ext uri="{FF2B5EF4-FFF2-40B4-BE49-F238E27FC236}">
                  <a16:creationId xmlns:a16="http://schemas.microsoft.com/office/drawing/2014/main" id="{00000000-0008-0000-0D00-000002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UKU2016/FUNGSI%202016/FILE/EXCEL%202013/MATERI/BAB0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KU1\150FUNGSI\specialized%20lookup%20examp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  <sheetName val="DATEVALUE"/>
      <sheetName val="DAY"/>
      <sheetName val="MONTH"/>
      <sheetName val="YEAR"/>
      <sheetName val="DAYS360"/>
      <sheetName val="EDATE"/>
      <sheetName val="EOMONTH"/>
      <sheetName val="HOUR"/>
      <sheetName val="MINUTE"/>
      <sheetName val="SECOND"/>
      <sheetName val="TIME"/>
      <sheetName val="TIMEVALUE"/>
      <sheetName val="NETWORKDAYS"/>
      <sheetName val="WORKDAY"/>
      <sheetName val="NOW"/>
      <sheetName val="NOW (2)"/>
      <sheetName val=""/>
      <sheetName val="TODAY"/>
      <sheetName val="WEEKDAY"/>
      <sheetName val="WEEKNUM"/>
      <sheetName val="YEARFRAC"/>
    </sheetNames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7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4" Type="http://schemas.openxmlformats.org/officeDocument/2006/relationships/ctrlProp" Target="../ctrlProps/ctrlProp18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9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5" Type="http://schemas.openxmlformats.org/officeDocument/2006/relationships/ctrlProp" Target="../ctrlProps/ctrlProp21.xml"/><Relationship Id="rId4" Type="http://schemas.openxmlformats.org/officeDocument/2006/relationships/ctrlProp" Target="../ctrlProps/ctrlProp20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25.xml"/><Relationship Id="rId4" Type="http://schemas.openxmlformats.org/officeDocument/2006/relationships/ctrlProp" Target="../ctrlProps/ctrlProp24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9.xml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4.xml"/><Relationship Id="rId5" Type="http://schemas.openxmlformats.org/officeDocument/2006/relationships/ctrlProp" Target="../ctrlProps/ctrlProp31.xml"/><Relationship Id="rId4" Type="http://schemas.openxmlformats.org/officeDocument/2006/relationships/ctrlProp" Target="../ctrlProps/ctrlProp30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0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4" Type="http://schemas.openxmlformats.org/officeDocument/2006/relationships/ctrlProp" Target="../ctrlProps/ctrlProp1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2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4" Type="http://schemas.openxmlformats.org/officeDocument/2006/relationships/ctrlProp" Target="../ctrlProps/ctrlProp1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"/>
  <sheetViews>
    <sheetView showGridLines="0" tabSelected="1" workbookViewId="0">
      <selection activeCell="C11" sqref="C11"/>
    </sheetView>
  </sheetViews>
  <sheetFormatPr defaultRowHeight="15" customHeight="1" x14ac:dyDescent="0.2"/>
  <cols>
    <col min="1" max="1" width="5.85546875" style="2" customWidth="1"/>
    <col min="2" max="2" width="19.28515625" style="2" customWidth="1"/>
    <col min="3" max="3" width="20" style="2" customWidth="1"/>
    <col min="4" max="4" width="16.42578125" style="2" customWidth="1"/>
    <col min="5" max="5" width="3.7109375" style="2" customWidth="1"/>
    <col min="6" max="6" width="20.42578125" style="2" customWidth="1"/>
    <col min="7" max="7" width="21.28515625" style="1" customWidth="1"/>
    <col min="8" max="8" width="5.85546875" style="1" customWidth="1"/>
    <col min="9" max="9" width="19.5703125" style="1" customWidth="1"/>
    <col min="10" max="10" width="6.85546875" style="1" customWidth="1"/>
    <col min="11" max="15" width="9.140625" style="1"/>
    <col min="16" max="16384" width="9.140625" style="2"/>
  </cols>
  <sheetData>
    <row r="1" spans="1:7" ht="19.5" customHeight="1" x14ac:dyDescent="0.2">
      <c r="A1" s="1"/>
      <c r="B1" s="1"/>
      <c r="C1" s="1"/>
      <c r="D1" s="1"/>
      <c r="E1" s="1"/>
      <c r="F1" s="1"/>
    </row>
    <row r="2" spans="1:7" ht="15" customHeight="1" x14ac:dyDescent="0.2">
      <c r="B2" s="12" t="s">
        <v>13</v>
      </c>
      <c r="C2" s="1"/>
      <c r="D2" s="1"/>
      <c r="E2" s="1"/>
      <c r="F2" s="1"/>
    </row>
    <row r="3" spans="1:7" ht="18" customHeight="1" x14ac:dyDescent="0.2">
      <c r="B3" s="291" t="s">
        <v>155</v>
      </c>
      <c r="C3" s="291"/>
      <c r="D3" s="212"/>
      <c r="E3" s="6"/>
      <c r="F3" s="1"/>
    </row>
    <row r="4" spans="1:7" ht="15" customHeight="1" x14ac:dyDescent="0.2">
      <c r="B4" s="4" t="s">
        <v>73</v>
      </c>
      <c r="C4" s="1"/>
      <c r="D4" s="1"/>
      <c r="E4" s="1"/>
      <c r="F4" s="1"/>
    </row>
    <row r="5" spans="1:7" ht="15" customHeight="1" x14ac:dyDescent="0.2">
      <c r="B5" s="4"/>
      <c r="C5" s="1"/>
      <c r="D5" s="1"/>
      <c r="E5" s="1"/>
      <c r="F5" s="1"/>
    </row>
    <row r="6" spans="1:7" ht="15" customHeight="1" x14ac:dyDescent="0.2">
      <c r="B6" s="14">
        <f>DATE(2017,4,22)</f>
        <v>42847</v>
      </c>
      <c r="C6" s="15" t="str">
        <f ca="1">_xlfn.FORMULATEXT(B6)</f>
        <v>=DATE(2017;4;22)</v>
      </c>
      <c r="D6" s="1"/>
      <c r="E6" s="1"/>
      <c r="F6" s="1"/>
    </row>
    <row r="7" spans="1:7" ht="15" customHeight="1" x14ac:dyDescent="0.2">
      <c r="B7" s="4"/>
      <c r="C7" s="1"/>
      <c r="D7" s="1"/>
      <c r="E7" s="1"/>
      <c r="F7" s="1"/>
    </row>
    <row r="8" spans="1:7" ht="16.5" customHeight="1" x14ac:dyDescent="0.2">
      <c r="B8" s="16" t="s">
        <v>33</v>
      </c>
      <c r="C8" s="20">
        <v>2017</v>
      </c>
      <c r="D8" s="23"/>
      <c r="E8" s="1"/>
      <c r="F8" s="11" t="s">
        <v>35</v>
      </c>
      <c r="G8" s="32" t="s">
        <v>36</v>
      </c>
    </row>
    <row r="9" spans="1:7" ht="16.5" customHeight="1" x14ac:dyDescent="0.2">
      <c r="A9" s="25">
        <v>12</v>
      </c>
      <c r="B9" s="16" t="s">
        <v>34</v>
      </c>
      <c r="C9" s="20">
        <f>A9-3</f>
        <v>9</v>
      </c>
      <c r="D9" s="19"/>
      <c r="E9" s="1"/>
      <c r="F9" s="9">
        <f>DATE(2015,123,31)</f>
        <v>45747</v>
      </c>
      <c r="G9" s="30" t="str">
        <f ca="1">_xlfn.FORMULATEXT(F9)</f>
        <v>=DATE(2015;123;31)</v>
      </c>
    </row>
    <row r="10" spans="1:7" ht="16.5" customHeight="1" x14ac:dyDescent="0.2">
      <c r="B10" s="26" t="s">
        <v>21</v>
      </c>
      <c r="C10" s="27">
        <v>18</v>
      </c>
      <c r="D10" s="23"/>
      <c r="E10" s="1"/>
      <c r="F10" s="9">
        <f>DATE(2017,0,31)</f>
        <v>42735</v>
      </c>
      <c r="G10" s="31" t="str">
        <f t="shared" ref="G10:G11" ca="1" si="0">_xlfn.FORMULATEXT(F10)</f>
        <v>=DATE(2017;0;31)</v>
      </c>
    </row>
    <row r="11" spans="1:7" ht="16.5" customHeight="1" x14ac:dyDescent="0.2">
      <c r="B11" s="24" t="s">
        <v>35</v>
      </c>
      <c r="C11" s="28"/>
      <c r="D11" s="29" t="s">
        <v>197</v>
      </c>
      <c r="E11" s="1"/>
      <c r="F11" s="9">
        <f>DATE(2017,13,31)</f>
        <v>43131</v>
      </c>
      <c r="G11" s="31" t="str">
        <f t="shared" ca="1" si="0"/>
        <v>=DATE(2017;13;31)</v>
      </c>
    </row>
    <row r="12" spans="1:7" ht="19.5" customHeight="1" x14ac:dyDescent="0.2">
      <c r="B12" s="289" t="str">
        <f>IF(A9&gt;3,"",IF(A9&lt;4,"mundur ","")&amp;4-A9&amp;" bulan")</f>
        <v/>
      </c>
      <c r="C12" s="290"/>
      <c r="D12" s="1"/>
      <c r="E12" s="1"/>
      <c r="F12" s="1"/>
    </row>
    <row r="13" spans="1:7" ht="15" customHeight="1" x14ac:dyDescent="0.2">
      <c r="B13" s="21"/>
      <c r="C13" s="22"/>
      <c r="D13" s="1"/>
      <c r="E13" s="1"/>
      <c r="F13" s="1"/>
    </row>
    <row r="14" spans="1:7" ht="15" customHeight="1" x14ac:dyDescent="0.2">
      <c r="A14" s="1"/>
      <c r="E14" s="1"/>
      <c r="F14" s="1"/>
    </row>
    <row r="15" spans="1:7" ht="15" customHeight="1" x14ac:dyDescent="0.2">
      <c r="A15" s="1"/>
      <c r="B15" s="1"/>
      <c r="C15" s="1"/>
      <c r="D15" s="1"/>
      <c r="E15" s="1"/>
      <c r="F15" s="1"/>
    </row>
    <row r="16" spans="1:7" ht="15" customHeight="1" x14ac:dyDescent="0.2">
      <c r="A16" s="1"/>
      <c r="B16" s="1"/>
      <c r="C16" s="1"/>
      <c r="D16" s="1"/>
      <c r="E16" s="1"/>
      <c r="F16" s="1"/>
    </row>
    <row r="17" spans="1:6" ht="15" customHeight="1" x14ac:dyDescent="0.2">
      <c r="A17" s="1"/>
      <c r="B17" s="1"/>
      <c r="C17" s="1"/>
      <c r="D17" s="1"/>
      <c r="E17" s="1"/>
      <c r="F17" s="1"/>
    </row>
    <row r="18" spans="1:6" ht="15" customHeight="1" x14ac:dyDescent="0.2">
      <c r="A18" s="1"/>
      <c r="B18" s="1"/>
      <c r="C18" s="1"/>
      <c r="D18" s="1"/>
      <c r="E18" s="1"/>
      <c r="F18" s="1"/>
    </row>
    <row r="19" spans="1:6" ht="15" customHeight="1" x14ac:dyDescent="0.2">
      <c r="A19" s="1"/>
      <c r="B19" s="1"/>
      <c r="C19" s="1"/>
      <c r="D19" s="1"/>
      <c r="E19" s="1"/>
      <c r="F19" s="1"/>
    </row>
    <row r="20" spans="1:6" ht="15" customHeight="1" x14ac:dyDescent="0.2">
      <c r="C20" s="1"/>
      <c r="D20" s="1"/>
      <c r="E20" s="1"/>
      <c r="F20" s="1"/>
    </row>
    <row r="21" spans="1:6" ht="15" customHeight="1" x14ac:dyDescent="0.2">
      <c r="E21" s="1"/>
      <c r="F21" s="1"/>
    </row>
    <row r="22" spans="1:6" ht="15" customHeight="1" x14ac:dyDescent="0.2">
      <c r="E22" s="1"/>
    </row>
  </sheetData>
  <mergeCells count="2">
    <mergeCell ref="B12:C12"/>
    <mergeCell ref="B3:C3"/>
  </mergeCells>
  <phoneticPr fontId="5" type="noConversion"/>
  <conditionalFormatting sqref="B12">
    <cfRule type="notContainsBlanks" dxfId="0" priority="2">
      <formula>LEN(TRIM(B12))&gt;0</formula>
    </cfRule>
  </conditionalFormatting>
  <pageMargins left="0.75" right="0.75" top="1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2" r:id="rId4" name="Scroll Bar 4">
              <controlPr defaultSize="0" autoPict="0">
                <anchor moveWithCells="1">
                  <from>
                    <xdr:col>1</xdr:col>
                    <xdr:colOff>714375</xdr:colOff>
                    <xdr:row>7</xdr:row>
                    <xdr:rowOff>47625</xdr:rowOff>
                  </from>
                  <to>
                    <xdr:col>1</xdr:col>
                    <xdr:colOff>1200150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5" name="Scroll Bar 5">
              <controlPr defaultSize="0" autoPict="0">
                <anchor moveWithCells="1">
                  <from>
                    <xdr:col>1</xdr:col>
                    <xdr:colOff>714375</xdr:colOff>
                    <xdr:row>8</xdr:row>
                    <xdr:rowOff>28575</xdr:rowOff>
                  </from>
                  <to>
                    <xdr:col>1</xdr:col>
                    <xdr:colOff>1200150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6" name="Scroll Bar 6">
              <controlPr defaultSize="0" autoPict="0">
                <anchor moveWithCells="1">
                  <from>
                    <xdr:col>1</xdr:col>
                    <xdr:colOff>714375</xdr:colOff>
                    <xdr:row>9</xdr:row>
                    <xdr:rowOff>9525</xdr:rowOff>
                  </from>
                  <to>
                    <xdr:col>1</xdr:col>
                    <xdr:colOff>1200150</xdr:colOff>
                    <xdr:row>9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workbookViewId="0">
      <selection activeCell="C8" sqref="C8:C13"/>
    </sheetView>
  </sheetViews>
  <sheetFormatPr defaultRowHeight="15" customHeight="1" x14ac:dyDescent="0.2"/>
  <cols>
    <col min="1" max="1" width="5.85546875" style="2" customWidth="1"/>
    <col min="2" max="2" width="28" style="2" customWidth="1"/>
    <col min="3" max="3" width="15.42578125" style="2" customWidth="1"/>
    <col min="4" max="4" width="22.7109375" style="2" customWidth="1"/>
    <col min="5" max="5" width="5.85546875" style="1" customWidth="1"/>
    <col min="6" max="8" width="9.140625" style="1"/>
    <col min="9" max="16384" width="9.140625" style="2"/>
  </cols>
  <sheetData>
    <row r="1" spans="1:8" ht="20.25" customHeight="1" x14ac:dyDescent="0.2">
      <c r="A1" s="1"/>
      <c r="B1" s="1"/>
      <c r="C1" s="1"/>
      <c r="D1" s="1"/>
    </row>
    <row r="2" spans="1:8" ht="18.75" customHeight="1" x14ac:dyDescent="0.2">
      <c r="B2" s="12" t="s">
        <v>22</v>
      </c>
      <c r="C2" s="76"/>
      <c r="D2" s="76"/>
    </row>
    <row r="3" spans="1:8" ht="18" customHeight="1" x14ac:dyDescent="0.2">
      <c r="B3" s="301" t="s">
        <v>164</v>
      </c>
      <c r="C3" s="301"/>
      <c r="D3" s="76"/>
    </row>
    <row r="4" spans="1:8" ht="15" customHeight="1" x14ac:dyDescent="0.2">
      <c r="B4" s="4" t="s">
        <v>101</v>
      </c>
      <c r="C4" s="76"/>
      <c r="D4" s="76"/>
    </row>
    <row r="5" spans="1:8" ht="15" customHeight="1" x14ac:dyDescent="0.2">
      <c r="B5" s="13" t="s">
        <v>102</v>
      </c>
      <c r="C5" s="76"/>
      <c r="D5" s="76"/>
    </row>
    <row r="6" spans="1:8" ht="15" customHeight="1" x14ac:dyDescent="0.2">
      <c r="C6" s="76"/>
      <c r="D6" s="76"/>
    </row>
    <row r="7" spans="1:8" ht="15" customHeight="1" x14ac:dyDescent="0.2">
      <c r="A7" s="1"/>
      <c r="B7" s="11" t="s">
        <v>49</v>
      </c>
      <c r="C7" s="64" t="s">
        <v>50</v>
      </c>
      <c r="D7" s="11" t="s">
        <v>36</v>
      </c>
      <c r="E7" s="6"/>
      <c r="H7" s="2"/>
    </row>
    <row r="8" spans="1:8" ht="15" customHeight="1" x14ac:dyDescent="0.2">
      <c r="A8" s="77"/>
      <c r="B8" s="78">
        <v>2.0949074074074075E-2</v>
      </c>
      <c r="C8" s="80"/>
      <c r="D8" s="44" t="s">
        <v>232</v>
      </c>
      <c r="H8" s="2"/>
    </row>
    <row r="9" spans="1:8" x14ac:dyDescent="0.2">
      <c r="A9" s="77"/>
      <c r="B9" s="78">
        <v>0.57326388888888891</v>
      </c>
      <c r="C9" s="80"/>
      <c r="D9" s="44" t="s">
        <v>233</v>
      </c>
      <c r="H9" s="2"/>
    </row>
    <row r="10" spans="1:8" x14ac:dyDescent="0.2">
      <c r="A10" s="1"/>
      <c r="B10" s="78">
        <v>0.87204861111111109</v>
      </c>
      <c r="C10" s="81"/>
      <c r="D10" s="44" t="s">
        <v>234</v>
      </c>
      <c r="H10" s="2"/>
    </row>
    <row r="11" spans="1:8" x14ac:dyDescent="0.2">
      <c r="A11" s="1"/>
      <c r="B11" s="78">
        <v>0.94797453703703705</v>
      </c>
      <c r="C11" s="81"/>
      <c r="D11" s="44" t="s">
        <v>235</v>
      </c>
      <c r="H11" s="2"/>
    </row>
    <row r="12" spans="1:8" x14ac:dyDescent="0.2">
      <c r="A12" s="1"/>
      <c r="B12" s="78"/>
      <c r="C12" s="82"/>
      <c r="D12" s="44" t="s">
        <v>236</v>
      </c>
      <c r="H12" s="2"/>
    </row>
    <row r="13" spans="1:8" ht="15" customHeight="1" x14ac:dyDescent="0.2">
      <c r="A13" s="1"/>
      <c r="B13" s="84" t="s">
        <v>100</v>
      </c>
      <c r="C13" s="83"/>
      <c r="D13" s="44" t="s">
        <v>237</v>
      </c>
      <c r="H13" s="2"/>
    </row>
    <row r="14" spans="1:8" ht="19.5" customHeight="1" x14ac:dyDescent="0.2">
      <c r="A14" s="1"/>
      <c r="B14" s="1"/>
      <c r="C14" s="1"/>
      <c r="D14" s="1"/>
    </row>
    <row r="15" spans="1:8" ht="15" customHeight="1" x14ac:dyDescent="0.2">
      <c r="A15" s="1"/>
      <c r="B15" s="1"/>
      <c r="C15" s="1"/>
      <c r="D15" s="1"/>
    </row>
    <row r="16" spans="1:8" ht="15" customHeight="1" x14ac:dyDescent="0.2">
      <c r="A16" s="1"/>
      <c r="B16" s="1"/>
      <c r="C16" s="1"/>
      <c r="D16" s="1"/>
    </row>
    <row r="17" spans="1:4" ht="15" customHeight="1" x14ac:dyDescent="0.2">
      <c r="A17" s="1"/>
      <c r="B17" s="1"/>
      <c r="C17" s="1"/>
      <c r="D17" s="1"/>
    </row>
    <row r="18" spans="1:4" ht="15" customHeight="1" x14ac:dyDescent="0.2">
      <c r="A18" s="1"/>
      <c r="B18" s="1"/>
      <c r="C18" s="1"/>
      <c r="D18" s="1"/>
    </row>
    <row r="19" spans="1:4" ht="15" customHeight="1" x14ac:dyDescent="0.2">
      <c r="A19" s="1"/>
      <c r="B19" s="1"/>
      <c r="C19" s="1"/>
      <c r="D19" s="1"/>
    </row>
    <row r="20" spans="1:4" ht="15" customHeight="1" x14ac:dyDescent="0.2">
      <c r="A20" s="1"/>
      <c r="B20" s="1"/>
      <c r="C20" s="1"/>
      <c r="D20" s="1"/>
    </row>
    <row r="21" spans="1:4" ht="15" customHeight="1" x14ac:dyDescent="0.2">
      <c r="A21" s="1"/>
      <c r="B21" s="1"/>
      <c r="C21" s="1"/>
      <c r="D21" s="1"/>
    </row>
    <row r="22" spans="1:4" ht="15" customHeight="1" x14ac:dyDescent="0.2">
      <c r="A22" s="1"/>
      <c r="B22" s="1"/>
      <c r="C22" s="1"/>
      <c r="D22" s="1"/>
    </row>
    <row r="23" spans="1:4" ht="15" customHeight="1" x14ac:dyDescent="0.2">
      <c r="A23" s="1"/>
      <c r="B23" s="1"/>
      <c r="C23" s="1"/>
      <c r="D23" s="1"/>
    </row>
    <row r="24" spans="1:4" ht="15" customHeight="1" x14ac:dyDescent="0.2">
      <c r="A24" s="1"/>
      <c r="B24" s="1"/>
      <c r="C24" s="1"/>
      <c r="D24" s="1"/>
    </row>
    <row r="25" spans="1:4" ht="15" customHeight="1" x14ac:dyDescent="0.2">
      <c r="A25" s="1"/>
      <c r="B25" s="1"/>
      <c r="C25" s="1"/>
      <c r="D25" s="1"/>
    </row>
    <row r="26" spans="1:4" ht="15" customHeight="1" x14ac:dyDescent="0.2">
      <c r="A26" s="1"/>
      <c r="B26" s="1"/>
      <c r="C26" s="1"/>
      <c r="D26" s="1"/>
    </row>
    <row r="27" spans="1:4" ht="15" customHeight="1" x14ac:dyDescent="0.2">
      <c r="A27" s="1"/>
      <c r="B27" s="1"/>
      <c r="C27" s="1"/>
      <c r="D27" s="1"/>
    </row>
    <row r="28" spans="1:4" ht="15" customHeight="1" x14ac:dyDescent="0.2">
      <c r="A28" s="1"/>
      <c r="B28" s="1"/>
      <c r="C28" s="1"/>
      <c r="D28" s="1"/>
    </row>
    <row r="29" spans="1:4" ht="15" customHeight="1" x14ac:dyDescent="0.2">
      <c r="A29" s="1"/>
      <c r="B29" s="1"/>
      <c r="C29" s="1"/>
      <c r="D29" s="1"/>
    </row>
    <row r="30" spans="1:4" ht="15" customHeight="1" x14ac:dyDescent="0.2">
      <c r="A30" s="1"/>
      <c r="B30" s="1"/>
      <c r="C30" s="1"/>
      <c r="D30" s="1"/>
    </row>
    <row r="31" spans="1:4" ht="15" customHeight="1" x14ac:dyDescent="0.2">
      <c r="A31" s="1"/>
      <c r="B31" s="1"/>
      <c r="C31" s="1"/>
      <c r="D31" s="1"/>
    </row>
    <row r="32" spans="1:4" ht="15" customHeight="1" x14ac:dyDescent="0.2">
      <c r="A32" s="1"/>
      <c r="B32" s="1"/>
      <c r="C32" s="1"/>
      <c r="D32" s="1"/>
    </row>
    <row r="33" spans="1:4" ht="15" customHeight="1" x14ac:dyDescent="0.2">
      <c r="A33" s="1"/>
      <c r="B33" s="1"/>
      <c r="C33" s="1"/>
      <c r="D33" s="1"/>
    </row>
    <row r="34" spans="1:4" ht="15" customHeight="1" x14ac:dyDescent="0.2">
      <c r="A34" s="1"/>
      <c r="B34" s="1"/>
      <c r="C34" s="1"/>
      <c r="D34" s="1"/>
    </row>
    <row r="35" spans="1:4" ht="15" customHeight="1" x14ac:dyDescent="0.2">
      <c r="A35" s="1"/>
      <c r="B35" s="1"/>
      <c r="C35" s="1"/>
      <c r="D35" s="1"/>
    </row>
    <row r="36" spans="1:4" ht="15" customHeight="1" x14ac:dyDescent="0.2">
      <c r="A36" s="1"/>
      <c r="B36" s="1"/>
      <c r="C36" s="1"/>
      <c r="D36" s="1"/>
    </row>
    <row r="37" spans="1:4" ht="15" customHeight="1" x14ac:dyDescent="0.2">
      <c r="A37" s="1"/>
      <c r="B37" s="1"/>
      <c r="C37" s="1"/>
      <c r="D37" s="1"/>
    </row>
    <row r="38" spans="1:4" ht="15" customHeight="1" x14ac:dyDescent="0.2">
      <c r="A38" s="1"/>
      <c r="B38" s="1"/>
      <c r="C38" s="1"/>
      <c r="D38" s="1"/>
    </row>
    <row r="39" spans="1:4" ht="15" customHeight="1" x14ac:dyDescent="0.2">
      <c r="A39" s="1"/>
      <c r="B39" s="1"/>
      <c r="C39" s="1"/>
      <c r="D39" s="1"/>
    </row>
    <row r="40" spans="1:4" ht="15" customHeight="1" x14ac:dyDescent="0.2">
      <c r="A40" s="1"/>
      <c r="B40" s="1"/>
      <c r="C40" s="1"/>
      <c r="D40" s="1"/>
    </row>
    <row r="41" spans="1:4" ht="15" customHeight="1" x14ac:dyDescent="0.2">
      <c r="A41" s="1"/>
      <c r="B41" s="1"/>
      <c r="C41" s="1"/>
      <c r="D41" s="1"/>
    </row>
    <row r="42" spans="1:4" ht="15" customHeight="1" x14ac:dyDescent="0.2">
      <c r="A42" s="1"/>
      <c r="B42" s="1"/>
      <c r="C42" s="1"/>
      <c r="D42" s="1"/>
    </row>
    <row r="43" spans="1:4" ht="15" customHeight="1" x14ac:dyDescent="0.2">
      <c r="A43" s="1"/>
      <c r="B43" s="1"/>
      <c r="C43" s="1"/>
      <c r="D43" s="1"/>
    </row>
    <row r="44" spans="1:4" ht="15" customHeight="1" x14ac:dyDescent="0.2">
      <c r="A44" s="1"/>
      <c r="B44" s="1"/>
      <c r="C44" s="1"/>
      <c r="D44" s="1"/>
    </row>
    <row r="45" spans="1:4" ht="15" customHeight="1" x14ac:dyDescent="0.2">
      <c r="A45" s="1"/>
      <c r="B45" s="1"/>
      <c r="C45" s="1"/>
      <c r="D45" s="1"/>
    </row>
    <row r="46" spans="1:4" ht="15" customHeight="1" x14ac:dyDescent="0.2">
      <c r="A46" s="1"/>
      <c r="B46" s="1"/>
      <c r="C46" s="1"/>
      <c r="D46" s="1"/>
    </row>
    <row r="47" spans="1:4" ht="15" customHeight="1" x14ac:dyDescent="0.2">
      <c r="A47" s="1"/>
      <c r="B47" s="1"/>
      <c r="C47" s="1"/>
      <c r="D47" s="1"/>
    </row>
    <row r="48" spans="1:4" ht="15" customHeight="1" x14ac:dyDescent="0.2">
      <c r="A48" s="1"/>
      <c r="B48" s="1"/>
      <c r="C48" s="1"/>
      <c r="D48" s="1"/>
    </row>
    <row r="49" spans="1:4" ht="15" customHeight="1" x14ac:dyDescent="0.2">
      <c r="A49" s="1"/>
      <c r="B49" s="1"/>
      <c r="C49" s="1"/>
      <c r="D49" s="1"/>
    </row>
    <row r="50" spans="1:4" ht="15" customHeight="1" x14ac:dyDescent="0.2">
      <c r="A50" s="1"/>
      <c r="B50" s="1"/>
      <c r="C50" s="1"/>
      <c r="D50" s="1"/>
    </row>
    <row r="51" spans="1:4" ht="15" customHeight="1" x14ac:dyDescent="0.2">
      <c r="A51" s="1"/>
      <c r="B51" s="1"/>
      <c r="C51" s="1"/>
      <c r="D51" s="1"/>
    </row>
    <row r="52" spans="1:4" ht="15" customHeight="1" x14ac:dyDescent="0.2">
      <c r="A52" s="1"/>
      <c r="B52" s="1"/>
      <c r="C52" s="1"/>
      <c r="D52" s="1"/>
    </row>
    <row r="53" spans="1:4" ht="15" customHeight="1" x14ac:dyDescent="0.2">
      <c r="A53" s="1"/>
      <c r="B53" s="1"/>
      <c r="C53" s="1"/>
      <c r="D53" s="1"/>
    </row>
    <row r="54" spans="1:4" ht="15" customHeight="1" x14ac:dyDescent="0.2">
      <c r="A54" s="1"/>
      <c r="B54" s="1"/>
      <c r="C54" s="1"/>
      <c r="D54" s="1"/>
    </row>
    <row r="55" spans="1:4" ht="15" customHeight="1" x14ac:dyDescent="0.2">
      <c r="A55" s="1"/>
      <c r="B55" s="1"/>
      <c r="C55" s="1"/>
      <c r="D55" s="1"/>
    </row>
    <row r="56" spans="1:4" ht="15" customHeight="1" x14ac:dyDescent="0.2">
      <c r="A56" s="1"/>
      <c r="B56" s="1"/>
      <c r="C56" s="1"/>
      <c r="D56" s="1"/>
    </row>
  </sheetData>
  <mergeCells count="1">
    <mergeCell ref="B3:C3"/>
  </mergeCells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workbookViewId="0">
      <selection activeCell="C8" sqref="C8:C13"/>
    </sheetView>
  </sheetViews>
  <sheetFormatPr defaultRowHeight="15" customHeight="1" x14ac:dyDescent="0.2"/>
  <cols>
    <col min="1" max="1" width="5.85546875" style="2" customWidth="1"/>
    <col min="2" max="2" width="28" style="2" customWidth="1"/>
    <col min="3" max="3" width="15.42578125" style="2" customWidth="1"/>
    <col min="4" max="4" width="22.7109375" style="2" customWidth="1"/>
    <col min="5" max="5" width="5.85546875" style="1" customWidth="1"/>
    <col min="6" max="8" width="9.140625" style="1"/>
    <col min="9" max="16384" width="9.140625" style="2"/>
  </cols>
  <sheetData>
    <row r="1" spans="1:8" ht="20.25" customHeight="1" x14ac:dyDescent="0.2">
      <c r="A1" s="1"/>
      <c r="B1" s="1"/>
      <c r="C1" s="1"/>
      <c r="D1" s="1"/>
    </row>
    <row r="2" spans="1:8" ht="18.75" customHeight="1" x14ac:dyDescent="0.2">
      <c r="B2" s="12" t="s">
        <v>24</v>
      </c>
      <c r="C2" s="76"/>
      <c r="D2" s="76"/>
    </row>
    <row r="3" spans="1:8" ht="18" customHeight="1" x14ac:dyDescent="0.2">
      <c r="B3" s="301" t="s">
        <v>165</v>
      </c>
      <c r="C3" s="302"/>
      <c r="D3" s="76"/>
    </row>
    <row r="4" spans="1:8" ht="15" customHeight="1" x14ac:dyDescent="0.2">
      <c r="B4" s="4" t="s">
        <v>103</v>
      </c>
      <c r="C4" s="76"/>
      <c r="D4" s="76"/>
    </row>
    <row r="5" spans="1:8" ht="15" customHeight="1" x14ac:dyDescent="0.2">
      <c r="B5" s="13" t="s">
        <v>104</v>
      </c>
      <c r="C5" s="76"/>
      <c r="D5" s="76"/>
    </row>
    <row r="6" spans="1:8" ht="15" customHeight="1" x14ac:dyDescent="0.2">
      <c r="C6" s="76"/>
      <c r="D6" s="76"/>
    </row>
    <row r="7" spans="1:8" ht="15" customHeight="1" x14ac:dyDescent="0.2">
      <c r="A7" s="1"/>
      <c r="B7" s="11" t="s">
        <v>49</v>
      </c>
      <c r="C7" s="64" t="s">
        <v>50</v>
      </c>
      <c r="D7" s="11" t="s">
        <v>36</v>
      </c>
      <c r="E7" s="6"/>
      <c r="H7" s="2"/>
    </row>
    <row r="8" spans="1:8" ht="15" customHeight="1" x14ac:dyDescent="0.2">
      <c r="A8" s="77"/>
      <c r="B8" s="78">
        <v>2.0949074074074075E-2</v>
      </c>
      <c r="C8" s="80"/>
      <c r="D8" s="44" t="s">
        <v>238</v>
      </c>
      <c r="H8" s="2"/>
    </row>
    <row r="9" spans="1:8" ht="15" customHeight="1" x14ac:dyDescent="0.2">
      <c r="A9" s="77"/>
      <c r="B9" s="78">
        <v>0.57326388888888891</v>
      </c>
      <c r="C9" s="80"/>
      <c r="D9" s="44" t="s">
        <v>239</v>
      </c>
      <c r="H9" s="2"/>
    </row>
    <row r="10" spans="1:8" ht="15" customHeight="1" x14ac:dyDescent="0.2">
      <c r="A10" s="1"/>
      <c r="B10" s="78">
        <v>0.87204861111111109</v>
      </c>
      <c r="C10" s="80"/>
      <c r="D10" s="44" t="s">
        <v>240</v>
      </c>
      <c r="H10" s="2"/>
    </row>
    <row r="11" spans="1:8" ht="15" customHeight="1" x14ac:dyDescent="0.2">
      <c r="A11" s="1"/>
      <c r="B11" s="78">
        <v>0.94797453703703705</v>
      </c>
      <c r="C11" s="80"/>
      <c r="D11" s="44" t="s">
        <v>241</v>
      </c>
      <c r="H11" s="2"/>
    </row>
    <row r="12" spans="1:8" ht="15" customHeight="1" x14ac:dyDescent="0.2">
      <c r="A12" s="1"/>
      <c r="B12" s="78"/>
      <c r="C12" s="82"/>
      <c r="D12" s="44" t="s">
        <v>242</v>
      </c>
      <c r="H12" s="2"/>
    </row>
    <row r="13" spans="1:8" ht="15" customHeight="1" x14ac:dyDescent="0.2">
      <c r="A13" s="1"/>
      <c r="B13" s="84" t="s">
        <v>100</v>
      </c>
      <c r="C13" s="83"/>
      <c r="D13" s="44" t="s">
        <v>243</v>
      </c>
      <c r="H13" s="2"/>
    </row>
    <row r="14" spans="1:8" ht="19.5" customHeight="1" x14ac:dyDescent="0.2">
      <c r="A14" s="1"/>
      <c r="B14" s="1"/>
      <c r="C14" s="1"/>
      <c r="D14" s="1"/>
    </row>
    <row r="15" spans="1:8" ht="15" customHeight="1" x14ac:dyDescent="0.2">
      <c r="A15" s="1"/>
      <c r="B15" s="1"/>
      <c r="C15" s="1"/>
      <c r="D15" s="1"/>
    </row>
    <row r="16" spans="1:8" ht="15" customHeight="1" x14ac:dyDescent="0.2">
      <c r="A16" s="1"/>
      <c r="B16" s="1"/>
      <c r="C16" s="1"/>
      <c r="D16" s="1"/>
    </row>
    <row r="17" spans="1:4" ht="15" customHeight="1" x14ac:dyDescent="0.2">
      <c r="A17" s="1"/>
      <c r="B17" s="1"/>
      <c r="C17" s="1"/>
      <c r="D17" s="1"/>
    </row>
    <row r="18" spans="1:4" ht="15" customHeight="1" x14ac:dyDescent="0.2">
      <c r="A18" s="1"/>
      <c r="B18" s="1"/>
      <c r="C18" s="1"/>
      <c r="D18" s="1"/>
    </row>
    <row r="19" spans="1:4" ht="15" customHeight="1" x14ac:dyDescent="0.2">
      <c r="A19" s="1"/>
      <c r="B19" s="1"/>
      <c r="C19" s="1"/>
      <c r="D19" s="1"/>
    </row>
    <row r="20" spans="1:4" ht="15" customHeight="1" x14ac:dyDescent="0.2">
      <c r="A20" s="1"/>
      <c r="B20" s="1"/>
      <c r="C20" s="1"/>
      <c r="D20" s="1"/>
    </row>
    <row r="21" spans="1:4" ht="15" customHeight="1" x14ac:dyDescent="0.2">
      <c r="A21" s="1"/>
      <c r="B21" s="1"/>
      <c r="C21" s="1"/>
      <c r="D21" s="1"/>
    </row>
    <row r="22" spans="1:4" ht="15" customHeight="1" x14ac:dyDescent="0.2">
      <c r="A22" s="1"/>
      <c r="B22" s="1"/>
      <c r="C22" s="1"/>
      <c r="D22" s="1"/>
    </row>
    <row r="23" spans="1:4" ht="15" customHeight="1" x14ac:dyDescent="0.2">
      <c r="A23" s="1"/>
      <c r="B23" s="1"/>
      <c r="C23" s="1"/>
      <c r="D23" s="1"/>
    </row>
    <row r="24" spans="1:4" ht="15" customHeight="1" x14ac:dyDescent="0.2">
      <c r="A24" s="1"/>
      <c r="B24" s="1"/>
      <c r="C24" s="1"/>
      <c r="D24" s="1"/>
    </row>
    <row r="25" spans="1:4" ht="15" customHeight="1" x14ac:dyDescent="0.2">
      <c r="A25" s="1"/>
      <c r="B25" s="1"/>
      <c r="C25" s="1"/>
      <c r="D25" s="1"/>
    </row>
    <row r="26" spans="1:4" ht="15" customHeight="1" x14ac:dyDescent="0.2">
      <c r="A26" s="1"/>
      <c r="B26" s="1"/>
      <c r="C26" s="1"/>
      <c r="D26" s="1"/>
    </row>
    <row r="27" spans="1:4" ht="15" customHeight="1" x14ac:dyDescent="0.2">
      <c r="A27" s="1"/>
      <c r="B27" s="1"/>
      <c r="C27" s="1"/>
      <c r="D27" s="1"/>
    </row>
    <row r="28" spans="1:4" ht="15" customHeight="1" x14ac:dyDescent="0.2">
      <c r="A28" s="1"/>
      <c r="B28" s="1"/>
      <c r="C28" s="1"/>
      <c r="D28" s="1"/>
    </row>
    <row r="29" spans="1:4" ht="15" customHeight="1" x14ac:dyDescent="0.2">
      <c r="A29" s="1"/>
      <c r="B29" s="1"/>
      <c r="C29" s="1"/>
      <c r="D29" s="1"/>
    </row>
    <row r="30" spans="1:4" ht="15" customHeight="1" x14ac:dyDescent="0.2">
      <c r="A30" s="1"/>
      <c r="B30" s="1"/>
      <c r="C30" s="1"/>
      <c r="D30" s="1"/>
    </row>
    <row r="31" spans="1:4" ht="15" customHeight="1" x14ac:dyDescent="0.2">
      <c r="A31" s="1"/>
      <c r="B31" s="1"/>
      <c r="C31" s="1"/>
      <c r="D31" s="1"/>
    </row>
    <row r="32" spans="1:4" ht="15" customHeight="1" x14ac:dyDescent="0.2">
      <c r="A32" s="1"/>
      <c r="B32" s="1"/>
      <c r="C32" s="1"/>
      <c r="D32" s="1"/>
    </row>
    <row r="33" spans="1:4" ht="15" customHeight="1" x14ac:dyDescent="0.2">
      <c r="A33" s="1"/>
      <c r="B33" s="1"/>
      <c r="C33" s="1"/>
      <c r="D33" s="1"/>
    </row>
    <row r="34" spans="1:4" ht="15" customHeight="1" x14ac:dyDescent="0.2">
      <c r="A34" s="1"/>
      <c r="B34" s="1"/>
      <c r="C34" s="1"/>
      <c r="D34" s="1"/>
    </row>
    <row r="35" spans="1:4" ht="15" customHeight="1" x14ac:dyDescent="0.2">
      <c r="A35" s="1"/>
      <c r="B35" s="1"/>
      <c r="C35" s="1"/>
      <c r="D35" s="1"/>
    </row>
    <row r="36" spans="1:4" ht="15" customHeight="1" x14ac:dyDescent="0.2">
      <c r="A36" s="1"/>
      <c r="B36" s="1"/>
      <c r="C36" s="1"/>
      <c r="D36" s="1"/>
    </row>
    <row r="37" spans="1:4" ht="15" customHeight="1" x14ac:dyDescent="0.2">
      <c r="A37" s="1"/>
      <c r="B37" s="1"/>
      <c r="C37" s="1"/>
      <c r="D37" s="1"/>
    </row>
    <row r="38" spans="1:4" ht="15" customHeight="1" x14ac:dyDescent="0.2">
      <c r="A38" s="1"/>
      <c r="B38" s="1"/>
      <c r="C38" s="1"/>
      <c r="D38" s="1"/>
    </row>
    <row r="39" spans="1:4" ht="15" customHeight="1" x14ac:dyDescent="0.2">
      <c r="A39" s="1"/>
      <c r="B39" s="1"/>
      <c r="C39" s="1"/>
      <c r="D39" s="1"/>
    </row>
    <row r="40" spans="1:4" ht="15" customHeight="1" x14ac:dyDescent="0.2">
      <c r="A40" s="1"/>
      <c r="B40" s="1"/>
      <c r="C40" s="1"/>
      <c r="D40" s="1"/>
    </row>
    <row r="41" spans="1:4" ht="15" customHeight="1" x14ac:dyDescent="0.2">
      <c r="A41" s="1"/>
      <c r="B41" s="1"/>
      <c r="C41" s="1"/>
      <c r="D41" s="1"/>
    </row>
    <row r="42" spans="1:4" ht="15" customHeight="1" x14ac:dyDescent="0.2">
      <c r="A42" s="1"/>
      <c r="B42" s="1"/>
      <c r="C42" s="1"/>
      <c r="D42" s="1"/>
    </row>
    <row r="43" spans="1:4" ht="15" customHeight="1" x14ac:dyDescent="0.2">
      <c r="A43" s="1"/>
      <c r="B43" s="1"/>
      <c r="C43" s="1"/>
      <c r="D43" s="1"/>
    </row>
    <row r="44" spans="1:4" ht="15" customHeight="1" x14ac:dyDescent="0.2">
      <c r="A44" s="1"/>
      <c r="B44" s="1"/>
      <c r="C44" s="1"/>
      <c r="D44" s="1"/>
    </row>
    <row r="45" spans="1:4" ht="15" customHeight="1" x14ac:dyDescent="0.2">
      <c r="A45" s="1"/>
      <c r="B45" s="1"/>
      <c r="C45" s="1"/>
      <c r="D45" s="1"/>
    </row>
    <row r="46" spans="1:4" ht="15" customHeight="1" x14ac:dyDescent="0.2">
      <c r="A46" s="1"/>
      <c r="B46" s="1"/>
      <c r="C46" s="1"/>
      <c r="D46" s="1"/>
    </row>
    <row r="47" spans="1:4" ht="15" customHeight="1" x14ac:dyDescent="0.2">
      <c r="A47" s="1"/>
      <c r="B47" s="1"/>
      <c r="C47" s="1"/>
      <c r="D47" s="1"/>
    </row>
    <row r="48" spans="1:4" ht="15" customHeight="1" x14ac:dyDescent="0.2">
      <c r="A48" s="1"/>
      <c r="B48" s="1"/>
      <c r="C48" s="1"/>
      <c r="D48" s="1"/>
    </row>
    <row r="49" spans="1:4" ht="15" customHeight="1" x14ac:dyDescent="0.2">
      <c r="A49" s="1"/>
      <c r="B49" s="1"/>
      <c r="C49" s="1"/>
      <c r="D49" s="1"/>
    </row>
    <row r="50" spans="1:4" ht="15" customHeight="1" x14ac:dyDescent="0.2">
      <c r="A50" s="1"/>
      <c r="B50" s="1"/>
      <c r="C50" s="1"/>
      <c r="D50" s="1"/>
    </row>
    <row r="51" spans="1:4" ht="15" customHeight="1" x14ac:dyDescent="0.2">
      <c r="A51" s="1"/>
      <c r="B51" s="1"/>
      <c r="C51" s="1"/>
      <c r="D51" s="1"/>
    </row>
    <row r="52" spans="1:4" ht="15" customHeight="1" x14ac:dyDescent="0.2">
      <c r="A52" s="1"/>
      <c r="B52" s="1"/>
      <c r="C52" s="1"/>
      <c r="D52" s="1"/>
    </row>
    <row r="53" spans="1:4" ht="15" customHeight="1" x14ac:dyDescent="0.2">
      <c r="A53" s="1"/>
      <c r="B53" s="1"/>
      <c r="C53" s="1"/>
      <c r="D53" s="1"/>
    </row>
    <row r="54" spans="1:4" ht="15" customHeight="1" x14ac:dyDescent="0.2">
      <c r="A54" s="1"/>
      <c r="B54" s="1"/>
      <c r="C54" s="1"/>
      <c r="D54" s="1"/>
    </row>
    <row r="55" spans="1:4" ht="15" customHeight="1" x14ac:dyDescent="0.2">
      <c r="A55" s="1"/>
      <c r="B55" s="1"/>
      <c r="C55" s="1"/>
      <c r="D55" s="1"/>
    </row>
    <row r="56" spans="1:4" ht="15" customHeight="1" x14ac:dyDescent="0.2">
      <c r="A56" s="1"/>
      <c r="B56" s="1"/>
      <c r="C56" s="1"/>
      <c r="D56" s="1"/>
    </row>
  </sheetData>
  <mergeCells count="1">
    <mergeCell ref="B3:C3"/>
  </mergeCells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8"/>
  <sheetViews>
    <sheetView showGridLines="0" workbookViewId="0">
      <selection activeCell="D9" sqref="D9"/>
    </sheetView>
  </sheetViews>
  <sheetFormatPr defaultRowHeight="15" customHeight="1" x14ac:dyDescent="0.2"/>
  <cols>
    <col min="1" max="1" width="5.85546875" style="2" customWidth="1"/>
    <col min="2" max="2" width="17.28515625" style="2" customWidth="1"/>
    <col min="3" max="3" width="10.85546875" style="2" customWidth="1"/>
    <col min="4" max="4" width="16.5703125" style="2" customWidth="1"/>
    <col min="5" max="5" width="4.42578125" style="2" customWidth="1"/>
    <col min="6" max="6" width="17.140625" style="2" customWidth="1"/>
    <col min="7" max="7" width="16" style="1" customWidth="1"/>
    <col min="8" max="8" width="16.85546875" style="1" customWidth="1"/>
    <col min="9" max="9" width="5.85546875" style="1" customWidth="1"/>
    <col min="10" max="10" width="18.5703125" style="1" customWidth="1"/>
    <col min="11" max="11" width="6.7109375" style="1" customWidth="1"/>
    <col min="12" max="16" width="9.140625" style="1"/>
    <col min="17" max="16384" width="9.140625" style="2"/>
  </cols>
  <sheetData>
    <row r="1" spans="1:8" ht="19.5" customHeight="1" x14ac:dyDescent="0.2">
      <c r="A1" s="1"/>
      <c r="B1" s="1"/>
      <c r="C1" s="1"/>
      <c r="D1" s="1"/>
      <c r="E1" s="1"/>
      <c r="F1" s="1"/>
    </row>
    <row r="2" spans="1:8" ht="17.25" customHeight="1" x14ac:dyDescent="0.2">
      <c r="B2" s="12" t="s">
        <v>23</v>
      </c>
      <c r="C2" s="1"/>
      <c r="D2" s="1"/>
      <c r="E2" s="1"/>
      <c r="F2" s="1"/>
    </row>
    <row r="3" spans="1:8" ht="18" customHeight="1" x14ac:dyDescent="0.2">
      <c r="B3" s="303" t="s">
        <v>166</v>
      </c>
      <c r="C3" s="303"/>
      <c r="D3" s="213"/>
      <c r="E3" s="1"/>
      <c r="F3" s="1"/>
    </row>
    <row r="4" spans="1:8" ht="15" customHeight="1" x14ac:dyDescent="0.2">
      <c r="B4" s="4" t="s">
        <v>118</v>
      </c>
      <c r="C4" s="1"/>
      <c r="D4" s="1"/>
      <c r="E4" s="1"/>
      <c r="F4" s="1"/>
    </row>
    <row r="5" spans="1:8" ht="15" customHeight="1" x14ac:dyDescent="0.2">
      <c r="C5" s="1"/>
      <c r="D5" s="1"/>
      <c r="E5" s="1"/>
      <c r="F5" s="1"/>
    </row>
    <row r="6" spans="1:8" ht="16.5" customHeight="1" x14ac:dyDescent="0.2">
      <c r="B6" s="45" t="s">
        <v>54</v>
      </c>
      <c r="C6" s="20">
        <v>1</v>
      </c>
      <c r="D6" s="1"/>
      <c r="E6" s="1"/>
      <c r="F6" s="69" t="s">
        <v>11</v>
      </c>
      <c r="G6" s="64" t="s">
        <v>5</v>
      </c>
      <c r="H6" s="11" t="s">
        <v>43</v>
      </c>
    </row>
    <row r="7" spans="1:8" ht="16.5" customHeight="1" x14ac:dyDescent="0.2">
      <c r="B7" s="100" t="s">
        <v>55</v>
      </c>
      <c r="C7" s="20">
        <v>11</v>
      </c>
      <c r="D7" s="1"/>
      <c r="E7" s="1"/>
      <c r="F7" s="102">
        <f>TIME(6,15,30)</f>
        <v>0.26076388888888891</v>
      </c>
      <c r="G7" s="105">
        <f>F7</f>
        <v>0.26076388888888891</v>
      </c>
      <c r="H7" s="103" t="str">
        <f ca="1">_xlfn.FORMULATEXT(F7)</f>
        <v>=TIME(6;15;30)</v>
      </c>
    </row>
    <row r="8" spans="1:8" ht="16.5" customHeight="1" x14ac:dyDescent="0.2">
      <c r="B8" s="67" t="s">
        <v>56</v>
      </c>
      <c r="C8" s="68">
        <v>4</v>
      </c>
      <c r="D8" s="1"/>
      <c r="E8" s="1"/>
      <c r="F8" s="104">
        <f>TIME(12,0,0)</f>
        <v>0.5</v>
      </c>
      <c r="G8" s="105">
        <f>F8</f>
        <v>0.5</v>
      </c>
      <c r="H8" s="103" t="str">
        <f t="shared" ref="H8:H9" ca="1" si="0">_xlfn.FORMULATEXT(F8)</f>
        <v>=TIME(12;0;0)</v>
      </c>
    </row>
    <row r="9" spans="1:8" ht="15" customHeight="1" x14ac:dyDescent="0.2">
      <c r="B9" s="24" t="s">
        <v>35</v>
      </c>
      <c r="C9" s="101">
        <f>TIME(C6,C7,C8)</f>
        <v>4.9351851851851848E-2</v>
      </c>
      <c r="D9" s="99" t="s">
        <v>244</v>
      </c>
      <c r="E9" s="98"/>
      <c r="F9" s="102">
        <f>TIME(18,0,0)</f>
        <v>0.75</v>
      </c>
      <c r="G9" s="106">
        <f>F9</f>
        <v>0.75</v>
      </c>
      <c r="H9" s="103" t="str">
        <f t="shared" ca="1" si="0"/>
        <v>=TIME(18;0;0)</v>
      </c>
    </row>
    <row r="10" spans="1:8" ht="16.5" customHeight="1" x14ac:dyDescent="0.2">
      <c r="C10" s="1"/>
      <c r="D10" s="1"/>
      <c r="E10" s="1"/>
      <c r="F10" s="107" t="s">
        <v>119</v>
      </c>
    </row>
    <row r="11" spans="1:8" ht="19.5" customHeight="1" x14ac:dyDescent="0.2">
      <c r="A11" s="1"/>
      <c r="B11" s="1"/>
      <c r="C11" s="1"/>
      <c r="D11" s="1"/>
      <c r="E11" s="1"/>
      <c r="F11" s="1"/>
    </row>
    <row r="12" spans="1:8" ht="15" customHeight="1" x14ac:dyDescent="0.2">
      <c r="A12" s="1"/>
      <c r="B12" s="1"/>
      <c r="C12" s="1"/>
      <c r="D12" s="1"/>
      <c r="E12" s="1"/>
      <c r="F12" s="1"/>
    </row>
    <row r="13" spans="1:8" ht="15" customHeight="1" x14ac:dyDescent="0.2">
      <c r="A13" s="1"/>
      <c r="B13" s="1"/>
      <c r="C13" s="1"/>
      <c r="D13" s="1"/>
      <c r="E13" s="1"/>
      <c r="F13" s="1"/>
    </row>
    <row r="14" spans="1:8" ht="15" customHeight="1" x14ac:dyDescent="0.2">
      <c r="A14" s="1"/>
      <c r="B14" s="1"/>
      <c r="C14" s="1"/>
      <c r="D14" s="1"/>
      <c r="E14" s="1"/>
      <c r="F14" s="1"/>
    </row>
    <row r="15" spans="1:8" ht="15" customHeight="1" x14ac:dyDescent="0.2">
      <c r="A15" s="1"/>
      <c r="B15" s="1"/>
      <c r="C15" s="1"/>
      <c r="D15" s="1"/>
      <c r="E15" s="1"/>
      <c r="F15" s="1"/>
    </row>
    <row r="16" spans="1:8" ht="15" customHeight="1" x14ac:dyDescent="0.2">
      <c r="C16" s="1"/>
      <c r="D16" s="1"/>
      <c r="E16" s="1"/>
      <c r="F16" s="1"/>
    </row>
    <row r="17" spans="5:6" ht="15" customHeight="1" x14ac:dyDescent="0.2">
      <c r="E17" s="1"/>
      <c r="F17" s="1"/>
    </row>
    <row r="18" spans="5:6" ht="15" customHeight="1" x14ac:dyDescent="0.2">
      <c r="E18" s="1"/>
    </row>
  </sheetData>
  <mergeCells count="1">
    <mergeCell ref="B3:C3"/>
  </mergeCells>
  <phoneticPr fontId="5" type="noConversion"/>
  <pageMargins left="0.75" right="0.75" top="1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Scroll Bar 1">
              <controlPr defaultSize="0" autoPict="0">
                <anchor moveWithCells="1">
                  <from>
                    <xdr:col>1</xdr:col>
                    <xdr:colOff>552450</xdr:colOff>
                    <xdr:row>5</xdr:row>
                    <xdr:rowOff>38100</xdr:rowOff>
                  </from>
                  <to>
                    <xdr:col>1</xdr:col>
                    <xdr:colOff>1038225</xdr:colOff>
                    <xdr:row>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Scroll Bar 2">
              <controlPr defaultSize="0" autoPict="0">
                <anchor moveWithCells="1">
                  <from>
                    <xdr:col>1</xdr:col>
                    <xdr:colOff>552450</xdr:colOff>
                    <xdr:row>6</xdr:row>
                    <xdr:rowOff>28575</xdr:rowOff>
                  </from>
                  <to>
                    <xdr:col>1</xdr:col>
                    <xdr:colOff>1038225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Scroll Bar 3">
              <controlPr defaultSize="0" autoPict="0">
                <anchor moveWithCells="1">
                  <from>
                    <xdr:col>1</xdr:col>
                    <xdr:colOff>552450</xdr:colOff>
                    <xdr:row>7</xdr:row>
                    <xdr:rowOff>19050</xdr:rowOff>
                  </from>
                  <to>
                    <xdr:col>1</xdr:col>
                    <xdr:colOff>1038225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0"/>
  <sheetViews>
    <sheetView showGridLines="0" workbookViewId="0">
      <selection activeCell="F9" activeCellId="1" sqref="C9 F9"/>
    </sheetView>
  </sheetViews>
  <sheetFormatPr defaultRowHeight="15" customHeight="1" x14ac:dyDescent="0.2"/>
  <cols>
    <col min="1" max="1" width="5.85546875" style="2" customWidth="1"/>
    <col min="2" max="2" width="16.85546875" style="2" customWidth="1"/>
    <col min="3" max="3" width="10.42578125" style="2" customWidth="1"/>
    <col min="4" max="4" width="19.5703125" style="2" customWidth="1"/>
    <col min="5" max="5" width="5.5703125" style="2" customWidth="1"/>
    <col min="6" max="6" width="10.5703125" style="2" customWidth="1"/>
    <col min="7" max="7" width="25.5703125" style="2" customWidth="1"/>
    <col min="8" max="8" width="5.85546875" style="2" customWidth="1"/>
    <col min="9" max="16384" width="9.140625" style="2"/>
  </cols>
  <sheetData>
    <row r="1" spans="2:7" ht="19.5" customHeight="1" x14ac:dyDescent="0.2"/>
    <row r="2" spans="2:7" ht="16.5" customHeight="1" x14ac:dyDescent="0.2">
      <c r="B2" s="304" t="s">
        <v>30</v>
      </c>
      <c r="C2" s="304"/>
    </row>
    <row r="3" spans="2:7" ht="18" customHeight="1" x14ac:dyDescent="0.2">
      <c r="B3" s="299" t="s">
        <v>167</v>
      </c>
      <c r="C3" s="299"/>
      <c r="D3" s="217"/>
    </row>
    <row r="4" spans="2:7" ht="15" customHeight="1" x14ac:dyDescent="0.2">
      <c r="B4" s="4" t="s">
        <v>121</v>
      </c>
      <c r="C4" s="1"/>
      <c r="D4" s="1"/>
    </row>
    <row r="5" spans="2:7" ht="15" customHeight="1" x14ac:dyDescent="0.2">
      <c r="B5" s="13" t="s">
        <v>120</v>
      </c>
      <c r="C5" s="1"/>
      <c r="D5" s="1"/>
    </row>
    <row r="7" spans="2:7" ht="15" customHeight="1" x14ac:dyDescent="0.2">
      <c r="B7" s="8" t="s">
        <v>122</v>
      </c>
      <c r="C7" s="34" t="s">
        <v>35</v>
      </c>
      <c r="D7" s="305" t="s">
        <v>39</v>
      </c>
      <c r="E7" s="108"/>
      <c r="F7" s="8" t="s">
        <v>35</v>
      </c>
      <c r="G7" s="292" t="s">
        <v>57</v>
      </c>
    </row>
    <row r="8" spans="2:7" ht="15" customHeight="1" x14ac:dyDescent="0.2">
      <c r="B8" s="8" t="s">
        <v>123</v>
      </c>
      <c r="C8" s="34" t="s">
        <v>38</v>
      </c>
      <c r="D8" s="305"/>
      <c r="E8" s="18"/>
      <c r="F8" s="8" t="s">
        <v>38</v>
      </c>
      <c r="G8" s="292"/>
    </row>
    <row r="9" spans="2:7" ht="17.25" customHeight="1" x14ac:dyDescent="0.2">
      <c r="B9" s="109" t="s">
        <v>12</v>
      </c>
      <c r="C9" s="36"/>
      <c r="D9" s="36" t="s">
        <v>245</v>
      </c>
      <c r="E9" s="18"/>
      <c r="F9" s="37"/>
      <c r="G9" s="36" t="s">
        <v>246</v>
      </c>
    </row>
    <row r="10" spans="2:7" ht="19.5" customHeight="1" x14ac:dyDescent="0.2"/>
  </sheetData>
  <mergeCells count="4">
    <mergeCell ref="B2:C2"/>
    <mergeCell ref="D7:D8"/>
    <mergeCell ref="G7:G8"/>
    <mergeCell ref="B3:C3"/>
  </mergeCells>
  <phoneticPr fontId="5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P19"/>
  <sheetViews>
    <sheetView showGridLines="0" workbookViewId="0">
      <selection activeCell="E18" sqref="E18"/>
    </sheetView>
  </sheetViews>
  <sheetFormatPr defaultRowHeight="15" x14ac:dyDescent="0.2"/>
  <cols>
    <col min="1" max="1" width="5.85546875" style="238" customWidth="1"/>
    <col min="2" max="2" width="6.28515625" style="238" customWidth="1"/>
    <col min="3" max="3" width="23.28515625" style="238" customWidth="1"/>
    <col min="4" max="4" width="11.85546875" style="238" customWidth="1"/>
    <col min="5" max="5" width="13.140625" style="238" customWidth="1"/>
    <col min="6" max="6" width="17" style="238" customWidth="1"/>
    <col min="7" max="7" width="15.5703125" style="238" customWidth="1"/>
    <col min="8" max="15" width="9.140625" style="238"/>
    <col min="16" max="16" width="11.140625" style="238" customWidth="1"/>
    <col min="17" max="17" width="5.85546875" style="238" customWidth="1"/>
    <col min="18" max="16384" width="9.140625" style="238"/>
  </cols>
  <sheetData>
    <row r="1" spans="2:16" ht="19.5" customHeight="1" x14ac:dyDescent="0.2"/>
    <row r="2" spans="2:16" ht="18.75" x14ac:dyDescent="0.2">
      <c r="B2" s="236" t="s">
        <v>20</v>
      </c>
    </row>
    <row r="3" spans="2:16" ht="17.25" customHeight="1" x14ac:dyDescent="0.2">
      <c r="B3" s="293" t="s">
        <v>184</v>
      </c>
      <c r="C3" s="293"/>
      <c r="D3" s="293"/>
      <c r="E3" s="293"/>
    </row>
    <row r="4" spans="2:16" x14ac:dyDescent="0.2">
      <c r="B4" s="4" t="s">
        <v>189</v>
      </c>
      <c r="C4" s="4"/>
    </row>
    <row r="5" spans="2:16" x14ac:dyDescent="0.2">
      <c r="B5" s="4" t="s">
        <v>190</v>
      </c>
      <c r="C5" s="4"/>
    </row>
    <row r="6" spans="2:16" x14ac:dyDescent="0.2">
      <c r="B6" s="4" t="s">
        <v>185</v>
      </c>
      <c r="C6" s="4"/>
    </row>
    <row r="8" spans="2:16" x14ac:dyDescent="0.2">
      <c r="B8" s="310" t="s">
        <v>52</v>
      </c>
      <c r="C8" s="309"/>
      <c r="D8" s="265" t="s">
        <v>21</v>
      </c>
      <c r="E8" s="264" t="s">
        <v>35</v>
      </c>
      <c r="F8" s="308" t="s">
        <v>43</v>
      </c>
      <c r="G8" s="309"/>
      <c r="H8" s="308" t="s">
        <v>140</v>
      </c>
      <c r="I8" s="310"/>
      <c r="J8" s="310"/>
      <c r="K8" s="310"/>
      <c r="L8" s="310"/>
      <c r="M8" s="310"/>
      <c r="N8" s="310"/>
      <c r="O8" s="310"/>
      <c r="P8" s="310"/>
    </row>
    <row r="9" spans="2:16" x14ac:dyDescent="0.2">
      <c r="B9" s="253" t="s">
        <v>186</v>
      </c>
      <c r="C9" s="253"/>
      <c r="D9" s="257">
        <v>42658</v>
      </c>
      <c r="E9" s="256"/>
      <c r="F9" s="262" t="s">
        <v>247</v>
      </c>
      <c r="G9" s="259"/>
      <c r="H9" s="260" t="str">
        <f>"hari kerja yang dimulai tanggal "&amp;TEXT(D9,"dd mmm yyy")&amp;" dan berakhir tanggal "&amp;TEXT(D10,"dd mmm yyy")&amp;" selama "&amp;E9&amp;" hari"</f>
        <v>hari kerja yang dimulai tanggal 15 Okt 2016 dan berakhir tanggal 05 Apr 2017 selama  hari</v>
      </c>
      <c r="I9" s="261"/>
      <c r="J9" s="261"/>
      <c r="K9" s="261"/>
      <c r="L9" s="261"/>
      <c r="M9" s="261"/>
      <c r="N9" s="261"/>
      <c r="O9" s="261"/>
      <c r="P9" s="261"/>
    </row>
    <row r="10" spans="2:16" x14ac:dyDescent="0.2">
      <c r="B10" s="253" t="s">
        <v>187</v>
      </c>
      <c r="C10" s="253"/>
      <c r="D10" s="257">
        <v>42830</v>
      </c>
      <c r="E10" s="256"/>
      <c r="F10" s="262"/>
      <c r="G10" s="259"/>
      <c r="H10" s="261"/>
      <c r="I10" s="261"/>
      <c r="J10" s="261"/>
      <c r="K10" s="261"/>
      <c r="L10" s="261"/>
      <c r="M10" s="261"/>
      <c r="N10" s="261"/>
      <c r="O10" s="261"/>
      <c r="P10" s="261"/>
    </row>
    <row r="11" spans="2:16" x14ac:dyDescent="0.2">
      <c r="B11" s="253" t="s">
        <v>188</v>
      </c>
      <c r="C11" s="253"/>
      <c r="D11" s="257">
        <v>42677</v>
      </c>
      <c r="E11" s="256"/>
      <c r="F11" s="263" t="s">
        <v>248</v>
      </c>
      <c r="G11" s="258"/>
      <c r="H11" s="255" t="str">
        <f>"hari kerja pada periode tersebut, jika terdapat tanggal libur "&amp;TEXT(D11,"dd mmm yyy")&amp;" selama "&amp;E11&amp;" hari"</f>
        <v>hari kerja pada periode tersebut, jika terdapat tanggal libur 03 Nov 2016 selama  hari</v>
      </c>
      <c r="I11" s="254"/>
      <c r="J11" s="254"/>
      <c r="K11" s="254"/>
      <c r="L11" s="254"/>
      <c r="M11" s="254"/>
      <c r="N11" s="254"/>
      <c r="O11" s="254"/>
      <c r="P11" s="254"/>
    </row>
    <row r="12" spans="2:16" x14ac:dyDescent="0.2">
      <c r="B12" s="17"/>
      <c r="C12" s="17"/>
      <c r="D12" s="257">
        <v>42718</v>
      </c>
      <c r="E12" s="256"/>
      <c r="F12" s="262" t="s">
        <v>249</v>
      </c>
      <c r="G12" s="259"/>
      <c r="H12" s="307" t="str">
        <f>"hari kerja pada periode tersebut, jika terdapat libur di hari "&amp;TEXT(D11,"ddddd, "&amp;"dd mmm yyy")&amp;", hari "&amp;TEXT(D12,"dddd, "&amp;"dd mmm yyy")&amp;" dan hari "&amp;TEXT(D13,"dddd, ")&amp;"tanggal "&amp;TEXT(D13,"dd mmm yyy")&amp;", selama "&amp;E12&amp;" hari"</f>
        <v>hari kerja pada periode tersebut, jika terdapat libur di hari Kamis, 03 Nov 2016, hari Rabu, 14 Des 2016 dan hari Rabu, tanggal 08 Feb 2017, selama  hari</v>
      </c>
      <c r="I12" s="307"/>
      <c r="J12" s="307"/>
      <c r="K12" s="307"/>
      <c r="L12" s="307"/>
      <c r="M12" s="307"/>
      <c r="N12" s="307"/>
      <c r="O12" s="307"/>
      <c r="P12" s="307"/>
    </row>
    <row r="13" spans="2:16" x14ac:dyDescent="0.2">
      <c r="B13" s="17"/>
      <c r="C13" s="17"/>
      <c r="D13" s="257">
        <v>42774</v>
      </c>
      <c r="E13" s="256"/>
      <c r="F13" s="262"/>
      <c r="G13" s="259"/>
      <c r="H13" s="307"/>
      <c r="I13" s="307"/>
      <c r="J13" s="307"/>
      <c r="K13" s="307"/>
      <c r="L13" s="307"/>
      <c r="M13" s="307"/>
      <c r="N13" s="307"/>
      <c r="O13" s="307"/>
      <c r="P13" s="307"/>
    </row>
    <row r="15" spans="2:16" x14ac:dyDescent="0.2">
      <c r="C15" s="311" t="s">
        <v>52</v>
      </c>
      <c r="D15" s="311"/>
      <c r="E15" s="270" t="s">
        <v>21</v>
      </c>
      <c r="F15" s="39" t="s">
        <v>192</v>
      </c>
      <c r="I15" s="238" t="s">
        <v>193</v>
      </c>
    </row>
    <row r="16" spans="2:16" ht="16.5" customHeight="1" x14ac:dyDescent="0.2">
      <c r="B16" s="49">
        <v>10</v>
      </c>
      <c r="C16" s="271" t="s">
        <v>186</v>
      </c>
      <c r="D16" s="272"/>
      <c r="E16" s="273">
        <f>42735+B16</f>
        <v>42745</v>
      </c>
      <c r="F16" s="274">
        <f>E16</f>
        <v>42745</v>
      </c>
      <c r="G16" s="252"/>
    </row>
    <row r="17" spans="2:7" ht="16.5" customHeight="1" x14ac:dyDescent="0.2">
      <c r="B17" s="49">
        <v>16</v>
      </c>
      <c r="C17" s="275" t="s">
        <v>187</v>
      </c>
      <c r="D17" s="276"/>
      <c r="E17" s="277">
        <f>42735+B17</f>
        <v>42751</v>
      </c>
      <c r="F17" s="278">
        <f>E17</f>
        <v>42751</v>
      </c>
      <c r="G17" s="252"/>
    </row>
    <row r="18" spans="2:7" ht="16.5" customHeight="1" x14ac:dyDescent="0.2">
      <c r="C18" s="306" t="s">
        <v>35</v>
      </c>
      <c r="D18" s="306"/>
      <c r="E18" s="279"/>
      <c r="F18" s="269" t="s">
        <v>250</v>
      </c>
    </row>
    <row r="19" spans="2:7" ht="19.5" customHeight="1" x14ac:dyDescent="0.2"/>
  </sheetData>
  <mergeCells count="7">
    <mergeCell ref="C18:D18"/>
    <mergeCell ref="H12:P13"/>
    <mergeCell ref="B3:E3"/>
    <mergeCell ref="F8:G8"/>
    <mergeCell ref="H8:P8"/>
    <mergeCell ref="B8:C8"/>
    <mergeCell ref="C15:D15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8129" r:id="rId3" name="Scroll Bar 1">
              <controlPr defaultSize="0" autoPict="0">
                <anchor moveWithCells="1">
                  <from>
                    <xdr:col>3</xdr:col>
                    <xdr:colOff>200025</xdr:colOff>
                    <xdr:row>15</xdr:row>
                    <xdr:rowOff>28575</xdr:rowOff>
                  </from>
                  <to>
                    <xdr:col>3</xdr:col>
                    <xdr:colOff>685800</xdr:colOff>
                    <xdr:row>15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0" r:id="rId4" name="Scroll Bar 2">
              <controlPr defaultSize="0" autoPict="0">
                <anchor moveWithCells="1">
                  <from>
                    <xdr:col>3</xdr:col>
                    <xdr:colOff>200025</xdr:colOff>
                    <xdr:row>16</xdr:row>
                    <xdr:rowOff>19050</xdr:rowOff>
                  </from>
                  <to>
                    <xdr:col>3</xdr:col>
                    <xdr:colOff>685800</xdr:colOff>
                    <xdr:row>16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21"/>
  <sheetViews>
    <sheetView showGridLines="0" workbookViewId="0">
      <selection activeCell="D10" sqref="D10:E10"/>
    </sheetView>
  </sheetViews>
  <sheetFormatPr defaultRowHeight="15" x14ac:dyDescent="0.2"/>
  <cols>
    <col min="1" max="1" width="5.85546875" style="2" customWidth="1"/>
    <col min="2" max="2" width="9.140625" style="2"/>
    <col min="3" max="3" width="21.140625" style="2" customWidth="1"/>
    <col min="4" max="4" width="13.7109375" style="2" customWidth="1"/>
    <col min="5" max="5" width="26.7109375" style="2" bestFit="1" customWidth="1"/>
    <col min="6" max="6" width="4.140625" style="2" customWidth="1"/>
    <col min="7" max="7" width="9.140625" style="2"/>
    <col min="8" max="8" width="20.7109375" style="2" customWidth="1"/>
    <col min="9" max="9" width="13.140625" style="2" customWidth="1"/>
    <col min="10" max="10" width="26.140625" style="2" bestFit="1" customWidth="1"/>
    <col min="11" max="11" width="5.85546875" style="2" customWidth="1"/>
    <col min="12" max="16384" width="9.140625" style="2"/>
  </cols>
  <sheetData>
    <row r="1" spans="2:10" ht="19.5" customHeight="1" x14ac:dyDescent="0.2"/>
    <row r="2" spans="2:10" s="238" customFormat="1" ht="18.75" x14ac:dyDescent="0.2">
      <c r="B2" s="230" t="s">
        <v>27</v>
      </c>
    </row>
    <row r="3" spans="2:10" s="238" customFormat="1" ht="19.5" customHeight="1" x14ac:dyDescent="0.2">
      <c r="B3" s="293" t="s">
        <v>181</v>
      </c>
      <c r="C3" s="293"/>
      <c r="D3" s="293"/>
    </row>
    <row r="4" spans="2:10" s="268" customFormat="1" ht="15" customHeight="1" x14ac:dyDescent="0.2">
      <c r="B4" s="281" t="s">
        <v>195</v>
      </c>
      <c r="C4" s="280"/>
      <c r="D4" s="280"/>
    </row>
    <row r="5" spans="2:10" s="268" customFormat="1" ht="15" customHeight="1" x14ac:dyDescent="0.2">
      <c r="B5" s="281" t="s">
        <v>194</v>
      </c>
      <c r="C5" s="280"/>
      <c r="D5" s="280"/>
    </row>
    <row r="6" spans="2:10" s="238" customFormat="1" x14ac:dyDescent="0.2"/>
    <row r="7" spans="2:10" ht="17.25" customHeight="1" x14ac:dyDescent="0.2">
      <c r="B7" s="100" t="s">
        <v>179</v>
      </c>
      <c r="C7" s="241"/>
      <c r="D7" s="243">
        <v>42709</v>
      </c>
      <c r="E7" s="247">
        <f>D7</f>
        <v>42709</v>
      </c>
      <c r="G7" s="100" t="s">
        <v>179</v>
      </c>
      <c r="H7" s="241"/>
      <c r="I7" s="243">
        <v>42709</v>
      </c>
      <c r="J7" s="247">
        <f>I7</f>
        <v>42709</v>
      </c>
    </row>
    <row r="8" spans="2:10" ht="17.25" customHeight="1" x14ac:dyDescent="0.2">
      <c r="B8" s="67" t="s">
        <v>180</v>
      </c>
      <c r="C8" s="242"/>
      <c r="D8" s="244">
        <v>5</v>
      </c>
      <c r="E8" s="248">
        <f>D8</f>
        <v>5</v>
      </c>
      <c r="G8" s="67" t="s">
        <v>180</v>
      </c>
      <c r="H8" s="242"/>
      <c r="I8" s="244">
        <v>5</v>
      </c>
      <c r="J8" s="248">
        <f>I8</f>
        <v>5</v>
      </c>
    </row>
    <row r="9" spans="2:10" ht="17.25" customHeight="1" x14ac:dyDescent="0.2">
      <c r="B9" s="315" t="s">
        <v>35</v>
      </c>
      <c r="C9" s="315"/>
      <c r="D9" s="245"/>
      <c r="E9" s="240">
        <f>D9</f>
        <v>0</v>
      </c>
      <c r="G9" s="313" t="s">
        <v>182</v>
      </c>
      <c r="H9" s="313"/>
      <c r="I9" s="243">
        <v>42712</v>
      </c>
      <c r="J9" s="247">
        <f>I9</f>
        <v>42712</v>
      </c>
    </row>
    <row r="10" spans="2:10" x14ac:dyDescent="0.2">
      <c r="B10" s="317"/>
      <c r="C10" s="317"/>
      <c r="D10" s="318" t="s">
        <v>251</v>
      </c>
      <c r="E10" s="318"/>
      <c r="G10" s="314"/>
      <c r="H10" s="314"/>
      <c r="I10" s="246">
        <v>42713</v>
      </c>
      <c r="J10" s="249">
        <f>I10</f>
        <v>42713</v>
      </c>
    </row>
    <row r="11" spans="2:10" x14ac:dyDescent="0.2">
      <c r="G11" s="315" t="s">
        <v>35</v>
      </c>
      <c r="H11" s="315"/>
      <c r="I11" s="245">
        <f>WORKDAY(I7-1,I8,I9:I10)</f>
        <v>42717</v>
      </c>
      <c r="J11" s="240">
        <f>I11</f>
        <v>42717</v>
      </c>
    </row>
    <row r="12" spans="2:10" x14ac:dyDescent="0.2">
      <c r="B12" s="100" t="s">
        <v>179</v>
      </c>
      <c r="C12" s="241"/>
      <c r="D12" s="243">
        <f>D7</f>
        <v>42709</v>
      </c>
      <c r="E12" s="247">
        <f>D12</f>
        <v>42709</v>
      </c>
      <c r="H12" s="239"/>
      <c r="I12" s="316" t="str">
        <f ca="1">_xlfn.FORMULATEXT(I11)</f>
        <v>=WORKDAY(I7-1;I8;I9:I10)</v>
      </c>
      <c r="J12" s="316"/>
    </row>
    <row r="13" spans="2:10" x14ac:dyDescent="0.2">
      <c r="B13" s="67" t="s">
        <v>180</v>
      </c>
      <c r="C13" s="242"/>
      <c r="D13" s="244">
        <f>D8</f>
        <v>5</v>
      </c>
      <c r="E13" s="227"/>
    </row>
    <row r="14" spans="2:10" x14ac:dyDescent="0.2">
      <c r="B14" s="315" t="s">
        <v>35</v>
      </c>
      <c r="C14" s="315"/>
      <c r="D14" s="245"/>
      <c r="E14" s="240">
        <f>D14</f>
        <v>0</v>
      </c>
      <c r="G14" s="100" t="s">
        <v>179</v>
      </c>
      <c r="H14" s="241"/>
      <c r="I14" s="243">
        <v>42709</v>
      </c>
      <c r="J14" s="247">
        <f>I14</f>
        <v>42709</v>
      </c>
    </row>
    <row r="15" spans="2:10" ht="16.5" customHeight="1" x14ac:dyDescent="0.2">
      <c r="D15" s="312" t="s">
        <v>252</v>
      </c>
      <c r="E15" s="312"/>
      <c r="G15" s="67" t="s">
        <v>180</v>
      </c>
      <c r="H15" s="242"/>
      <c r="I15" s="244">
        <v>5</v>
      </c>
      <c r="J15" s="248">
        <f>I15</f>
        <v>5</v>
      </c>
    </row>
    <row r="16" spans="2:10" ht="15" customHeight="1" x14ac:dyDescent="0.2">
      <c r="G16" s="313" t="s">
        <v>182</v>
      </c>
      <c r="H16" s="313"/>
      <c r="I16" s="243">
        <v>42682</v>
      </c>
      <c r="J16" s="247">
        <f>I16</f>
        <v>42682</v>
      </c>
    </row>
    <row r="17" spans="3:10" x14ac:dyDescent="0.2">
      <c r="G17" s="314"/>
      <c r="H17" s="314"/>
      <c r="I17" s="246">
        <v>42683</v>
      </c>
      <c r="J17" s="249">
        <f>I17</f>
        <v>42683</v>
      </c>
    </row>
    <row r="18" spans="3:10" x14ac:dyDescent="0.2">
      <c r="G18" s="315" t="s">
        <v>35</v>
      </c>
      <c r="H18" s="315"/>
      <c r="I18" s="245">
        <f>WORKDAY(I14-1,I15,I16:I17)</f>
        <v>42713</v>
      </c>
      <c r="J18" s="240">
        <f>I18</f>
        <v>42713</v>
      </c>
    </row>
    <row r="19" spans="3:10" ht="19.5" customHeight="1" x14ac:dyDescent="0.2"/>
    <row r="21" spans="3:10" x14ac:dyDescent="0.2">
      <c r="C21" s="282"/>
    </row>
  </sheetData>
  <mergeCells count="11">
    <mergeCell ref="I12:J12"/>
    <mergeCell ref="B9:C9"/>
    <mergeCell ref="B14:C14"/>
    <mergeCell ref="B10:C10"/>
    <mergeCell ref="B3:D3"/>
    <mergeCell ref="D10:E10"/>
    <mergeCell ref="D15:E15"/>
    <mergeCell ref="G9:H10"/>
    <mergeCell ref="G11:H11"/>
    <mergeCell ref="G16:H17"/>
    <mergeCell ref="G18:H18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3793" r:id="rId3" name="Scroll Bar 1">
              <controlPr defaultSize="0" autoPict="0">
                <anchor moveWithCells="1">
                  <from>
                    <xdr:col>2</xdr:col>
                    <xdr:colOff>819150</xdr:colOff>
                    <xdr:row>7</xdr:row>
                    <xdr:rowOff>28575</xdr:rowOff>
                  </from>
                  <to>
                    <xdr:col>2</xdr:col>
                    <xdr:colOff>1304925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7" r:id="rId4" name="Scroll Bar 5">
              <controlPr defaultSize="0" autoPict="0">
                <anchor moveWithCells="1">
                  <from>
                    <xdr:col>7</xdr:col>
                    <xdr:colOff>819150</xdr:colOff>
                    <xdr:row>7</xdr:row>
                    <xdr:rowOff>28575</xdr:rowOff>
                  </from>
                  <to>
                    <xdr:col>7</xdr:col>
                    <xdr:colOff>1304925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9" r:id="rId5" name="Scroll Bar 7">
              <controlPr defaultSize="0" autoPict="0">
                <anchor moveWithCells="1">
                  <from>
                    <xdr:col>7</xdr:col>
                    <xdr:colOff>819150</xdr:colOff>
                    <xdr:row>14</xdr:row>
                    <xdr:rowOff>19050</xdr:rowOff>
                  </from>
                  <to>
                    <xdr:col>7</xdr:col>
                    <xdr:colOff>1304925</xdr:colOff>
                    <xdr:row>14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6"/>
  <sheetViews>
    <sheetView showGridLines="0" workbookViewId="0">
      <selection activeCell="C13" sqref="C13"/>
    </sheetView>
  </sheetViews>
  <sheetFormatPr defaultRowHeight="15" x14ac:dyDescent="0.2"/>
  <cols>
    <col min="1" max="1" width="5.85546875" style="2" customWidth="1"/>
    <col min="2" max="2" width="15.5703125" style="2" customWidth="1"/>
    <col min="3" max="3" width="30.7109375" style="2" customWidth="1"/>
    <col min="4" max="4" width="17.28515625" style="2" customWidth="1"/>
    <col min="5" max="5" width="31.7109375" style="2" customWidth="1"/>
    <col min="6" max="6" width="5.85546875" style="2" customWidth="1"/>
    <col min="7" max="9" width="9.140625" style="2"/>
    <col min="10" max="10" width="9.42578125" style="2" customWidth="1"/>
    <col min="11" max="16384" width="9.140625" style="2"/>
  </cols>
  <sheetData>
    <row r="1" spans="2:10" ht="19.5" customHeight="1" x14ac:dyDescent="0.2"/>
    <row r="2" spans="2:10" ht="18.75" x14ac:dyDescent="0.2">
      <c r="B2" s="12" t="s">
        <v>29</v>
      </c>
    </row>
    <row r="3" spans="2:10" ht="18" customHeight="1" x14ac:dyDescent="0.2">
      <c r="B3" s="237" t="s">
        <v>116</v>
      </c>
      <c r="C3" s="215"/>
    </row>
    <row r="4" spans="2:10" x14ac:dyDescent="0.2">
      <c r="B4" s="4" t="s">
        <v>110</v>
      </c>
    </row>
    <row r="5" spans="2:10" x14ac:dyDescent="0.2">
      <c r="B5" s="4" t="s">
        <v>114</v>
      </c>
    </row>
    <row r="6" spans="2:10" x14ac:dyDescent="0.2">
      <c r="B6" s="4" t="s">
        <v>111</v>
      </c>
    </row>
    <row r="8" spans="2:10" s="3" customFormat="1" ht="15.75" customHeight="1" x14ac:dyDescent="0.2">
      <c r="B8" s="8" t="s">
        <v>58</v>
      </c>
      <c r="C8" s="95"/>
      <c r="D8" s="94" t="s">
        <v>113</v>
      </c>
      <c r="J8" s="85"/>
    </row>
    <row r="9" spans="2:10" s="3" customFormat="1" ht="15.75" customHeight="1" x14ac:dyDescent="0.2">
      <c r="B9" s="87"/>
      <c r="C9" s="87"/>
      <c r="D9" s="87"/>
      <c r="E9" s="87"/>
      <c r="J9" s="86"/>
    </row>
    <row r="10" spans="2:10" s="3" customFormat="1" ht="15.75" customHeight="1" x14ac:dyDescent="0.2">
      <c r="B10" s="87"/>
      <c r="C10" s="11"/>
      <c r="D10" s="64" t="s">
        <v>36</v>
      </c>
      <c r="E10" s="88" t="s">
        <v>60</v>
      </c>
    </row>
    <row r="11" spans="2:10" s="3" customFormat="1" ht="15.75" customHeight="1" x14ac:dyDescent="0.2">
      <c r="C11" s="96"/>
      <c r="D11" s="83" t="s">
        <v>116</v>
      </c>
      <c r="E11" s="79" t="s">
        <v>0</v>
      </c>
    </row>
    <row r="12" spans="2:10" s="3" customFormat="1" ht="15.75" customHeight="1" x14ac:dyDescent="0.2">
      <c r="B12" s="87"/>
      <c r="C12" s="90"/>
      <c r="D12" s="83" t="s">
        <v>116</v>
      </c>
      <c r="E12" s="79" t="s">
        <v>1</v>
      </c>
    </row>
    <row r="13" spans="2:10" ht="18" customHeight="1" x14ac:dyDescent="0.2">
      <c r="B13" s="18"/>
      <c r="C13" s="91"/>
      <c r="D13" s="83" t="s">
        <v>116</v>
      </c>
      <c r="E13" s="44" t="s">
        <v>2</v>
      </c>
    </row>
    <row r="14" spans="2:10" x14ac:dyDescent="0.2">
      <c r="B14" s="18"/>
      <c r="C14" s="92"/>
      <c r="D14" s="83" t="s">
        <v>116</v>
      </c>
      <c r="E14" s="79" t="s">
        <v>3</v>
      </c>
    </row>
    <row r="15" spans="2:10" ht="15" customHeight="1" x14ac:dyDescent="0.2">
      <c r="B15" s="18"/>
      <c r="C15" s="97"/>
      <c r="D15" s="83" t="s">
        <v>116</v>
      </c>
      <c r="E15" s="219" t="s">
        <v>117</v>
      </c>
    </row>
    <row r="16" spans="2:10" ht="19.5" customHeight="1" x14ac:dyDescent="0.2">
      <c r="B16" s="18"/>
      <c r="C16" s="18"/>
      <c r="D16" s="18"/>
      <c r="E16" s="18"/>
    </row>
  </sheetData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6"/>
  <sheetViews>
    <sheetView showGridLines="0" workbookViewId="0">
      <selection activeCell="C11" activeCellId="1" sqref="C8 C11:C14"/>
    </sheetView>
  </sheetViews>
  <sheetFormatPr defaultRowHeight="15" x14ac:dyDescent="0.2"/>
  <cols>
    <col min="1" max="1" width="5.85546875" style="2" customWidth="1"/>
    <col min="2" max="2" width="15.5703125" style="2" customWidth="1"/>
    <col min="3" max="3" width="22.5703125" style="2" customWidth="1"/>
    <col min="4" max="4" width="17.28515625" style="2" customWidth="1"/>
    <col min="5" max="5" width="24.5703125" style="2" customWidth="1"/>
    <col min="6" max="6" width="5.85546875" style="2" customWidth="1"/>
    <col min="7" max="9" width="9.140625" style="2"/>
    <col min="10" max="10" width="9.42578125" style="2" customWidth="1"/>
    <col min="11" max="16384" width="9.140625" style="2"/>
  </cols>
  <sheetData>
    <row r="1" spans="2:10" ht="19.5" customHeight="1" x14ac:dyDescent="0.2"/>
    <row r="2" spans="2:10" ht="18.75" x14ac:dyDescent="0.2">
      <c r="B2" s="12" t="s">
        <v>31</v>
      </c>
    </row>
    <row r="3" spans="2:10" ht="18" customHeight="1" x14ac:dyDescent="0.2">
      <c r="B3" s="237" t="s">
        <v>4</v>
      </c>
      <c r="C3" s="214"/>
    </row>
    <row r="4" spans="2:10" x14ac:dyDescent="0.2">
      <c r="B4" s="4" t="s">
        <v>110</v>
      </c>
    </row>
    <row r="5" spans="2:10" x14ac:dyDescent="0.2">
      <c r="B5" s="4" t="s">
        <v>115</v>
      </c>
    </row>
    <row r="6" spans="2:10" x14ac:dyDescent="0.2">
      <c r="B6" s="4" t="s">
        <v>111</v>
      </c>
    </row>
    <row r="8" spans="2:10" s="3" customFormat="1" ht="15.75" customHeight="1" x14ac:dyDescent="0.2">
      <c r="B8" s="8" t="s">
        <v>58</v>
      </c>
      <c r="C8" s="93"/>
      <c r="D8" s="94" t="s">
        <v>112</v>
      </c>
      <c r="E8" s="87"/>
      <c r="J8" s="85"/>
    </row>
    <row r="9" spans="2:10" s="3" customFormat="1" ht="15.75" customHeight="1" x14ac:dyDescent="0.2">
      <c r="B9" s="87"/>
      <c r="C9" s="87"/>
      <c r="D9" s="87"/>
      <c r="E9" s="87"/>
      <c r="J9" s="86"/>
    </row>
    <row r="10" spans="2:10" s="3" customFormat="1" ht="15.75" customHeight="1" x14ac:dyDescent="0.2">
      <c r="B10" s="87"/>
      <c r="C10" s="11" t="s">
        <v>59</v>
      </c>
      <c r="D10" s="64" t="s">
        <v>36</v>
      </c>
      <c r="E10" s="88" t="s">
        <v>60</v>
      </c>
    </row>
    <row r="11" spans="2:10" s="3" customFormat="1" ht="15.75" customHeight="1" x14ac:dyDescent="0.2">
      <c r="B11" s="87"/>
      <c r="C11" s="89"/>
      <c r="D11" s="83" t="s">
        <v>4</v>
      </c>
      <c r="E11" s="79" t="s">
        <v>0</v>
      </c>
    </row>
    <row r="12" spans="2:10" s="3" customFormat="1" ht="15.75" customHeight="1" x14ac:dyDescent="0.2">
      <c r="B12" s="87"/>
      <c r="C12" s="90"/>
      <c r="D12" s="83" t="s">
        <v>4</v>
      </c>
      <c r="E12" s="79" t="s">
        <v>1</v>
      </c>
    </row>
    <row r="13" spans="2:10" ht="18" customHeight="1" x14ac:dyDescent="0.2">
      <c r="B13" s="18"/>
      <c r="C13" s="91"/>
      <c r="D13" s="83" t="s">
        <v>4</v>
      </c>
      <c r="E13" s="44" t="s">
        <v>2</v>
      </c>
    </row>
    <row r="14" spans="2:10" x14ac:dyDescent="0.2">
      <c r="B14" s="18"/>
      <c r="C14" s="92"/>
      <c r="D14" s="83" t="s">
        <v>4</v>
      </c>
      <c r="E14" s="79" t="s">
        <v>3</v>
      </c>
    </row>
    <row r="15" spans="2:10" ht="19.5" customHeight="1" x14ac:dyDescent="0.2">
      <c r="B15" s="18"/>
      <c r="C15" s="18"/>
      <c r="D15" s="18"/>
      <c r="E15" s="18"/>
    </row>
    <row r="16" spans="2:10" x14ac:dyDescent="0.2">
      <c r="B16" s="18"/>
      <c r="C16" s="18"/>
      <c r="D16" s="18"/>
      <c r="E16" s="18"/>
    </row>
  </sheetData>
  <phoneticPr fontId="5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6"/>
  <sheetViews>
    <sheetView showGridLines="0" workbookViewId="0">
      <selection activeCell="D5" sqref="D5"/>
    </sheetView>
  </sheetViews>
  <sheetFormatPr defaultRowHeight="15" x14ac:dyDescent="0.2"/>
  <cols>
    <col min="1" max="1" width="5.85546875" style="231" customWidth="1"/>
    <col min="2" max="2" width="15.5703125" style="231" customWidth="1"/>
    <col min="3" max="3" width="32.5703125" style="231" customWidth="1"/>
    <col min="4" max="4" width="17.28515625" style="231" customWidth="1"/>
    <col min="5" max="5" width="5.85546875" style="231" customWidth="1"/>
    <col min="6" max="8" width="9.140625" style="231"/>
    <col min="9" max="9" width="9.42578125" style="231" customWidth="1"/>
    <col min="10" max="16384" width="9.140625" style="231"/>
  </cols>
  <sheetData>
    <row r="1" spans="1:4" ht="19.5" customHeight="1" x14ac:dyDescent="0.2"/>
    <row r="2" spans="1:4" ht="18.75" x14ac:dyDescent="0.2">
      <c r="B2" s="232" t="s">
        <v>176</v>
      </c>
    </row>
    <row r="3" spans="1:4" ht="18" customHeight="1" x14ac:dyDescent="0.2">
      <c r="A3" s="233">
        <v>2</v>
      </c>
      <c r="B3" s="319" t="s">
        <v>177</v>
      </c>
      <c r="C3" s="319"/>
      <c r="D3" s="319"/>
    </row>
    <row r="4" spans="1:4" ht="23.25" x14ac:dyDescent="0.2">
      <c r="B4" s="320" t="str">
        <f ca="1">IF(A3=1,TEXT(NOW(),"DD MMMM YYY HH:MM"),TEXT(TODAY(),"DD MMMM YYY"))</f>
        <v>07 Januari 2017</v>
      </c>
      <c r="C4" s="320"/>
      <c r="D4" s="320"/>
    </row>
    <row r="5" spans="1:4" ht="23.25" x14ac:dyDescent="0.2">
      <c r="B5" s="319" t="s">
        <v>178</v>
      </c>
      <c r="C5" s="319"/>
      <c r="D5" s="234" t="str">
        <f>IF(A3=1,"NOW()","TODAY()")</f>
        <v>TODAY()</v>
      </c>
    </row>
    <row r="6" spans="1:4" ht="19.5" customHeight="1" x14ac:dyDescent="0.2">
      <c r="B6" s="235"/>
      <c r="C6" s="235"/>
      <c r="D6" s="235"/>
    </row>
  </sheetData>
  <mergeCells count="3">
    <mergeCell ref="B3:D3"/>
    <mergeCell ref="B4:D4"/>
    <mergeCell ref="B5:C5"/>
  </mergeCells>
  <pageMargins left="0.75" right="0.75" top="1" bottom="1" header="0.5" footer="0.5"/>
  <pageSetup orientation="portrait" horizontalDpi="360" verticalDpi="360" copies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29" r:id="rId4" name="Option Button 1">
              <controlPr defaultSize="0" autoFill="0" autoLine="0" autoPict="0">
                <anchor moveWithCells="1">
                  <from>
                    <xdr:col>2</xdr:col>
                    <xdr:colOff>723900</xdr:colOff>
                    <xdr:row>1</xdr:row>
                    <xdr:rowOff>219075</xdr:rowOff>
                  </from>
                  <to>
                    <xdr:col>2</xdr:col>
                    <xdr:colOff>1000125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0" r:id="rId5" name="Option Button 2">
              <controlPr defaultSize="0" autoFill="0" autoLine="0" autoPict="0">
                <anchor moveWithCells="1">
                  <from>
                    <xdr:col>2</xdr:col>
                    <xdr:colOff>1981200</xdr:colOff>
                    <xdr:row>1</xdr:row>
                    <xdr:rowOff>219075</xdr:rowOff>
                  </from>
                  <to>
                    <xdr:col>3</xdr:col>
                    <xdr:colOff>85725</xdr:colOff>
                    <xdr:row>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N1464"/>
  <sheetViews>
    <sheetView showGridLines="0" topLeftCell="A4" workbookViewId="0">
      <selection activeCell="D22" sqref="D22"/>
    </sheetView>
  </sheetViews>
  <sheetFormatPr defaultColWidth="8.85546875" defaultRowHeight="15" customHeight="1" x14ac:dyDescent="0.2"/>
  <cols>
    <col min="1" max="1" width="5.7109375" style="136" customWidth="1"/>
    <col min="2" max="2" width="18.5703125" style="137" customWidth="1"/>
    <col min="3" max="3" width="16.5703125" style="138" customWidth="1"/>
    <col min="4" max="4" width="10.5703125" style="110" customWidth="1"/>
    <col min="5" max="5" width="13.5703125" style="110" customWidth="1"/>
    <col min="6" max="6" width="10.28515625" style="110" customWidth="1"/>
    <col min="7" max="7" width="13.5703125" style="110" customWidth="1"/>
    <col min="8" max="8" width="11.42578125" style="110" customWidth="1"/>
    <col min="9" max="9" width="13.5703125" style="110" customWidth="1"/>
    <col min="10" max="10" width="6.85546875" style="110" customWidth="1"/>
    <col min="11" max="11" width="3.5703125" style="110" customWidth="1"/>
    <col min="12" max="12" width="8.85546875" style="110" customWidth="1"/>
    <col min="13" max="13" width="2.7109375" style="110" customWidth="1"/>
    <col min="14" max="14" width="3.42578125" style="110" customWidth="1"/>
    <col min="15" max="15" width="8.85546875" style="110" customWidth="1"/>
    <col min="16" max="16" width="4.140625" style="110" customWidth="1"/>
    <col min="17" max="17" width="3.42578125" style="110" customWidth="1"/>
    <col min="18" max="18" width="8.7109375" style="110" customWidth="1"/>
    <col min="19" max="19" width="5.85546875" style="110" customWidth="1"/>
    <col min="20" max="29" width="8.85546875" style="110" customWidth="1"/>
    <col min="30" max="16384" width="8.85546875" style="136"/>
  </cols>
  <sheetData>
    <row r="1" spans="1:144" s="110" customFormat="1" ht="19.5" customHeight="1" x14ac:dyDescent="0.2">
      <c r="B1" s="111"/>
      <c r="C1" s="112"/>
    </row>
    <row r="2" spans="1:144" s="110" customFormat="1" ht="20.25" customHeight="1" x14ac:dyDescent="0.3">
      <c r="B2" s="33" t="s">
        <v>25</v>
      </c>
      <c r="C2" s="112"/>
    </row>
    <row r="3" spans="1:144" s="139" customFormat="1" ht="18" customHeight="1" x14ac:dyDescent="0.2">
      <c r="B3" s="321" t="s">
        <v>168</v>
      </c>
      <c r="C3" s="321"/>
      <c r="D3" s="321"/>
      <c r="E3" s="218"/>
    </row>
    <row r="4" spans="1:144" s="139" customFormat="1" ht="15" customHeight="1" x14ac:dyDescent="0.2">
      <c r="B4" s="145" t="s">
        <v>124</v>
      </c>
      <c r="C4" s="140"/>
    </row>
    <row r="5" spans="1:144" s="139" customFormat="1" ht="15" customHeight="1" x14ac:dyDescent="0.2">
      <c r="B5" s="145" t="s">
        <v>125</v>
      </c>
      <c r="C5" s="140"/>
    </row>
    <row r="6" spans="1:144" s="139" customFormat="1" ht="15" customHeight="1" x14ac:dyDescent="0.2">
      <c r="B6" s="145" t="s">
        <v>126</v>
      </c>
      <c r="C6" s="140"/>
    </row>
    <row r="7" spans="1:144" s="139" customFormat="1" ht="6.75" customHeight="1" x14ac:dyDescent="0.2">
      <c r="B7" s="141"/>
      <c r="C7" s="140"/>
    </row>
    <row r="8" spans="1:144" s="142" customFormat="1" ht="15" customHeight="1" x14ac:dyDescent="0.2">
      <c r="A8" s="146">
        <v>1</v>
      </c>
      <c r="B8" s="143" t="s">
        <v>21</v>
      </c>
      <c r="C8" s="148">
        <f>A8+42004</f>
        <v>42005</v>
      </c>
    </row>
    <row r="9" spans="1:144" s="142" customFormat="1" ht="15" customHeight="1" x14ac:dyDescent="0.2">
      <c r="B9" s="147" t="s">
        <v>68</v>
      </c>
      <c r="C9" s="149">
        <v>3</v>
      </c>
    </row>
    <row r="10" spans="1:144" s="142" customFormat="1" ht="15" customHeight="1" x14ac:dyDescent="0.2">
      <c r="B10" s="144" t="s">
        <v>35</v>
      </c>
      <c r="C10" s="150">
        <f>WEEKDAY(C8,C9)</f>
        <v>3</v>
      </c>
    </row>
    <row r="11" spans="1:144" s="142" customFormat="1" ht="15" customHeight="1" x14ac:dyDescent="0.2">
      <c r="B11" s="144" t="s">
        <v>53</v>
      </c>
      <c r="C11" s="150" t="str">
        <f>IF(C9=1,VLOOKUP(C10,TIPE1,2),IF(C9=2,VLOOKUP(C10,TIPE2,2),VLOOKUP(C10,TIPE3,2)))</f>
        <v>Kamis</v>
      </c>
    </row>
    <row r="12" spans="1:144" s="139" customFormat="1" ht="15" customHeight="1" thickBot="1" x14ac:dyDescent="0.25">
      <c r="B12" s="141"/>
      <c r="C12" s="140"/>
    </row>
    <row r="13" spans="1:144" s="119" customFormat="1" ht="15" customHeight="1" x14ac:dyDescent="0.2">
      <c r="A13" s="110"/>
      <c r="B13" s="151" t="s">
        <v>53</v>
      </c>
      <c r="C13" s="152" t="s">
        <v>61</v>
      </c>
      <c r="D13" s="152" t="s">
        <v>62</v>
      </c>
      <c r="E13" s="152" t="s">
        <v>63</v>
      </c>
      <c r="F13" s="152" t="s">
        <v>64</v>
      </c>
      <c r="G13" s="152" t="s">
        <v>65</v>
      </c>
      <c r="H13" s="152" t="s">
        <v>66</v>
      </c>
      <c r="I13" s="153" t="s">
        <v>67</v>
      </c>
      <c r="J13" s="110"/>
      <c r="K13" s="113">
        <v>1</v>
      </c>
      <c r="L13" s="114" t="s">
        <v>61</v>
      </c>
      <c r="M13" s="110"/>
      <c r="N13" s="115">
        <v>1</v>
      </c>
      <c r="O13" s="116" t="s">
        <v>62</v>
      </c>
      <c r="P13" s="110"/>
      <c r="Q13" s="117">
        <v>0</v>
      </c>
      <c r="R13" s="118" t="s">
        <v>62</v>
      </c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0"/>
      <c r="BG13" s="110"/>
      <c r="BH13" s="110"/>
      <c r="BI13" s="110"/>
      <c r="BJ13" s="110"/>
      <c r="BK13" s="110"/>
      <c r="BL13" s="110"/>
      <c r="BM13" s="110"/>
      <c r="BN13" s="110"/>
      <c r="BO13" s="110"/>
      <c r="BP13" s="110"/>
      <c r="BQ13" s="110"/>
      <c r="BR13" s="110"/>
      <c r="BS13" s="110"/>
      <c r="BT13" s="110"/>
      <c r="BU13" s="110"/>
      <c r="BV13" s="110"/>
      <c r="BW13" s="110"/>
      <c r="BX13" s="110"/>
      <c r="BY13" s="110"/>
      <c r="BZ13" s="110"/>
      <c r="CA13" s="110"/>
      <c r="CB13" s="110"/>
      <c r="CC13" s="110"/>
      <c r="CD13" s="110"/>
      <c r="CE13" s="110"/>
      <c r="CF13" s="110"/>
      <c r="CG13" s="110"/>
      <c r="CH13" s="110"/>
      <c r="CI13" s="110"/>
      <c r="CJ13" s="110"/>
      <c r="CK13" s="110"/>
      <c r="CL13" s="110"/>
      <c r="CM13" s="110"/>
      <c r="CN13" s="110"/>
      <c r="CO13" s="110"/>
      <c r="CP13" s="110"/>
      <c r="CQ13" s="110"/>
      <c r="CR13" s="110"/>
      <c r="CS13" s="110"/>
      <c r="CT13" s="110"/>
      <c r="CU13" s="110"/>
      <c r="CV13" s="110"/>
      <c r="CW13" s="110"/>
      <c r="CX13" s="110"/>
      <c r="CY13" s="110"/>
      <c r="CZ13" s="110"/>
      <c r="DA13" s="110"/>
      <c r="DB13" s="110"/>
      <c r="DC13" s="110"/>
      <c r="DD13" s="110"/>
      <c r="DE13" s="110"/>
      <c r="DF13" s="110"/>
      <c r="DG13" s="110"/>
      <c r="DH13" s="110"/>
      <c r="DI13" s="110"/>
      <c r="DJ13" s="110"/>
      <c r="DK13" s="110"/>
      <c r="DL13" s="110"/>
      <c r="DM13" s="110"/>
      <c r="DN13" s="110"/>
      <c r="DO13" s="110"/>
      <c r="DP13" s="110"/>
      <c r="DQ13" s="110"/>
      <c r="DR13" s="110"/>
      <c r="DS13" s="110"/>
      <c r="DT13" s="110"/>
      <c r="DU13" s="110"/>
      <c r="DV13" s="110"/>
      <c r="DW13" s="110"/>
      <c r="DX13" s="110"/>
      <c r="DY13" s="110"/>
      <c r="DZ13" s="110"/>
      <c r="EA13" s="110"/>
      <c r="EB13" s="110"/>
      <c r="EC13" s="110"/>
      <c r="ED13" s="110"/>
      <c r="EE13" s="110"/>
      <c r="EF13" s="110"/>
      <c r="EG13" s="110"/>
      <c r="EH13" s="110"/>
      <c r="EI13" s="110"/>
      <c r="EJ13" s="110"/>
      <c r="EK13" s="110"/>
      <c r="EL13" s="110"/>
      <c r="EM13" s="110"/>
      <c r="EN13" s="110"/>
    </row>
    <row r="14" spans="1:144" s="119" customFormat="1" ht="15" customHeight="1" x14ac:dyDescent="0.2">
      <c r="A14" s="110"/>
      <c r="B14" s="156" t="s">
        <v>127</v>
      </c>
      <c r="C14" s="158">
        <v>1</v>
      </c>
      <c r="D14" s="160">
        <v>2</v>
      </c>
      <c r="E14" s="160">
        <v>3</v>
      </c>
      <c r="F14" s="160">
        <v>4</v>
      </c>
      <c r="G14" s="160">
        <v>5</v>
      </c>
      <c r="H14" s="159">
        <v>6</v>
      </c>
      <c r="I14" s="157">
        <v>7</v>
      </c>
      <c r="J14" s="110"/>
      <c r="K14" s="120">
        <v>2</v>
      </c>
      <c r="L14" s="121" t="s">
        <v>62</v>
      </c>
      <c r="M14" s="110"/>
      <c r="N14" s="122">
        <v>2</v>
      </c>
      <c r="O14" s="123" t="s">
        <v>63</v>
      </c>
      <c r="P14" s="110"/>
      <c r="Q14" s="124">
        <v>1</v>
      </c>
      <c r="R14" s="125" t="s">
        <v>63</v>
      </c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  <c r="BI14" s="110"/>
      <c r="BJ14" s="110"/>
      <c r="BK14" s="110"/>
      <c r="BL14" s="110"/>
      <c r="BM14" s="110"/>
      <c r="BN14" s="110"/>
      <c r="BO14" s="110"/>
      <c r="BP14" s="110"/>
      <c r="BQ14" s="110"/>
      <c r="BR14" s="110"/>
      <c r="BS14" s="110"/>
      <c r="BT14" s="110"/>
      <c r="BU14" s="110"/>
      <c r="BV14" s="110"/>
      <c r="BW14" s="110"/>
      <c r="BX14" s="110"/>
      <c r="BY14" s="110"/>
      <c r="BZ14" s="110"/>
      <c r="CA14" s="110"/>
      <c r="CB14" s="110"/>
      <c r="CC14" s="110"/>
      <c r="CD14" s="110"/>
      <c r="CE14" s="110"/>
      <c r="CF14" s="110"/>
      <c r="CG14" s="110"/>
      <c r="CH14" s="110"/>
      <c r="CI14" s="110"/>
      <c r="CJ14" s="110"/>
      <c r="CK14" s="110"/>
      <c r="CL14" s="110"/>
      <c r="CM14" s="110"/>
      <c r="CN14" s="110"/>
      <c r="CO14" s="110"/>
      <c r="CP14" s="110"/>
      <c r="CQ14" s="110"/>
      <c r="CR14" s="110"/>
      <c r="CS14" s="110"/>
      <c r="CT14" s="110"/>
      <c r="CU14" s="110"/>
      <c r="CV14" s="110"/>
      <c r="CW14" s="110"/>
      <c r="CX14" s="110"/>
      <c r="CY14" s="110"/>
      <c r="CZ14" s="110"/>
      <c r="DA14" s="110"/>
      <c r="DB14" s="110"/>
      <c r="DC14" s="110"/>
      <c r="DD14" s="110"/>
      <c r="DE14" s="110"/>
      <c r="DF14" s="110"/>
      <c r="DG14" s="110"/>
      <c r="DH14" s="110"/>
      <c r="DI14" s="110"/>
      <c r="DJ14" s="110"/>
      <c r="DK14" s="110"/>
      <c r="DL14" s="110"/>
      <c r="DM14" s="110"/>
      <c r="DN14" s="110"/>
      <c r="DO14" s="110"/>
      <c r="DP14" s="110"/>
      <c r="DQ14" s="110"/>
      <c r="DR14" s="110"/>
      <c r="DS14" s="110"/>
      <c r="DT14" s="110"/>
      <c r="DU14" s="110"/>
      <c r="DV14" s="110"/>
      <c r="DW14" s="110"/>
      <c r="DX14" s="110"/>
      <c r="DY14" s="110"/>
      <c r="DZ14" s="110"/>
      <c r="EA14" s="110"/>
      <c r="EB14" s="110"/>
      <c r="EC14" s="110"/>
      <c r="ED14" s="110"/>
      <c r="EE14" s="110"/>
      <c r="EF14" s="110"/>
      <c r="EG14" s="110"/>
      <c r="EH14" s="110"/>
      <c r="EI14" s="110"/>
      <c r="EJ14" s="110"/>
      <c r="EK14" s="110"/>
      <c r="EL14" s="110"/>
      <c r="EM14" s="110"/>
      <c r="EN14" s="110"/>
    </row>
    <row r="15" spans="1:144" s="119" customFormat="1" ht="15" customHeight="1" x14ac:dyDescent="0.2">
      <c r="A15" s="110"/>
      <c r="B15" s="156" t="s">
        <v>128</v>
      </c>
      <c r="C15" s="158">
        <v>7</v>
      </c>
      <c r="D15" s="160">
        <v>1</v>
      </c>
      <c r="E15" s="160">
        <v>2</v>
      </c>
      <c r="F15" s="160">
        <v>3</v>
      </c>
      <c r="G15" s="160">
        <v>4</v>
      </c>
      <c r="H15" s="159">
        <v>5</v>
      </c>
      <c r="I15" s="157">
        <v>6</v>
      </c>
      <c r="J15" s="110"/>
      <c r="K15" s="120">
        <v>3</v>
      </c>
      <c r="L15" s="121" t="s">
        <v>63</v>
      </c>
      <c r="M15" s="110"/>
      <c r="N15" s="122">
        <v>3</v>
      </c>
      <c r="O15" s="123" t="s">
        <v>64</v>
      </c>
      <c r="P15" s="110"/>
      <c r="Q15" s="124">
        <v>2</v>
      </c>
      <c r="R15" s="125" t="s">
        <v>64</v>
      </c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  <c r="BI15" s="110"/>
      <c r="BJ15" s="110"/>
      <c r="BK15" s="110"/>
      <c r="BL15" s="110"/>
      <c r="BM15" s="110"/>
      <c r="BN15" s="110"/>
      <c r="BO15" s="110"/>
      <c r="BP15" s="110"/>
      <c r="BQ15" s="110"/>
      <c r="BR15" s="110"/>
      <c r="BS15" s="110"/>
      <c r="BT15" s="110"/>
      <c r="BU15" s="110"/>
      <c r="BV15" s="110"/>
      <c r="BW15" s="110"/>
      <c r="BX15" s="110"/>
      <c r="BY15" s="110"/>
      <c r="BZ15" s="110"/>
      <c r="CA15" s="110"/>
      <c r="CB15" s="110"/>
      <c r="CC15" s="110"/>
      <c r="CD15" s="110"/>
      <c r="CE15" s="110"/>
      <c r="CF15" s="110"/>
      <c r="CG15" s="110"/>
      <c r="CH15" s="110"/>
      <c r="CI15" s="110"/>
      <c r="CJ15" s="110"/>
      <c r="CK15" s="110"/>
      <c r="CL15" s="110"/>
      <c r="CM15" s="110"/>
      <c r="CN15" s="110"/>
      <c r="CO15" s="110"/>
      <c r="CP15" s="110"/>
      <c r="CQ15" s="110"/>
      <c r="CR15" s="110"/>
      <c r="CS15" s="110"/>
      <c r="CT15" s="110"/>
      <c r="CU15" s="110"/>
      <c r="CV15" s="110"/>
      <c r="CW15" s="110"/>
      <c r="CX15" s="110"/>
      <c r="CY15" s="110"/>
      <c r="CZ15" s="110"/>
      <c r="DA15" s="110"/>
      <c r="DB15" s="110"/>
      <c r="DC15" s="110"/>
      <c r="DD15" s="110"/>
      <c r="DE15" s="110"/>
      <c r="DF15" s="110"/>
      <c r="DG15" s="110"/>
      <c r="DH15" s="110"/>
      <c r="DI15" s="110"/>
      <c r="DJ15" s="110"/>
      <c r="DK15" s="110"/>
      <c r="DL15" s="110"/>
      <c r="DM15" s="110"/>
      <c r="DN15" s="110"/>
      <c r="DO15" s="110"/>
      <c r="DP15" s="110"/>
      <c r="DQ15" s="110"/>
      <c r="DR15" s="110"/>
      <c r="DS15" s="110"/>
      <c r="DT15" s="110"/>
      <c r="DU15" s="110"/>
      <c r="DV15" s="110"/>
      <c r="DW15" s="110"/>
      <c r="DX15" s="110"/>
      <c r="DY15" s="110"/>
      <c r="DZ15" s="110"/>
      <c r="EA15" s="110"/>
      <c r="EB15" s="110"/>
      <c r="EC15" s="110"/>
      <c r="ED15" s="110"/>
      <c r="EE15" s="110"/>
      <c r="EF15" s="110"/>
      <c r="EG15" s="110"/>
      <c r="EH15" s="110"/>
      <c r="EI15" s="110"/>
      <c r="EJ15" s="110"/>
      <c r="EK15" s="110"/>
      <c r="EL15" s="110"/>
      <c r="EM15" s="110"/>
    </row>
    <row r="16" spans="1:144" s="119" customFormat="1" ht="15" customHeight="1" x14ac:dyDescent="0.2">
      <c r="A16" s="110"/>
      <c r="B16" s="156" t="s">
        <v>129</v>
      </c>
      <c r="C16" s="158">
        <v>6</v>
      </c>
      <c r="D16" s="160">
        <v>0</v>
      </c>
      <c r="E16" s="160">
        <v>1</v>
      </c>
      <c r="F16" s="160">
        <v>2</v>
      </c>
      <c r="G16" s="160">
        <v>3</v>
      </c>
      <c r="H16" s="159">
        <v>4</v>
      </c>
      <c r="I16" s="157">
        <v>5</v>
      </c>
      <c r="J16" s="110"/>
      <c r="K16" s="120">
        <v>4</v>
      </c>
      <c r="L16" s="121" t="s">
        <v>64</v>
      </c>
      <c r="M16" s="110"/>
      <c r="N16" s="122">
        <v>4</v>
      </c>
      <c r="O16" s="123" t="s">
        <v>65</v>
      </c>
      <c r="P16" s="110"/>
      <c r="Q16" s="124">
        <v>3</v>
      </c>
      <c r="R16" s="125" t="s">
        <v>65</v>
      </c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0"/>
      <c r="BB16" s="110"/>
      <c r="BC16" s="110"/>
      <c r="BD16" s="110"/>
      <c r="BE16" s="110"/>
      <c r="BF16" s="110"/>
      <c r="BG16" s="110"/>
      <c r="BH16" s="110"/>
      <c r="BI16" s="110"/>
      <c r="BJ16" s="110"/>
      <c r="BK16" s="110"/>
      <c r="BL16" s="110"/>
      <c r="BM16" s="110"/>
      <c r="BN16" s="110"/>
      <c r="BO16" s="110"/>
      <c r="BP16" s="110"/>
      <c r="BQ16" s="110"/>
      <c r="BR16" s="110"/>
      <c r="BS16" s="110"/>
      <c r="BT16" s="110"/>
      <c r="BU16" s="110"/>
      <c r="BV16" s="110"/>
      <c r="BW16" s="110"/>
      <c r="BX16" s="110"/>
      <c r="BY16" s="110"/>
      <c r="BZ16" s="110"/>
      <c r="CA16" s="110"/>
      <c r="CB16" s="110"/>
      <c r="CC16" s="110"/>
      <c r="CD16" s="110"/>
      <c r="CE16" s="110"/>
      <c r="CF16" s="110"/>
      <c r="CG16" s="110"/>
      <c r="CH16" s="110"/>
      <c r="CI16" s="110"/>
      <c r="CJ16" s="110"/>
      <c r="CK16" s="110"/>
      <c r="CL16" s="110"/>
      <c r="CM16" s="110"/>
      <c r="CN16" s="110"/>
      <c r="CO16" s="110"/>
      <c r="CP16" s="110"/>
      <c r="CQ16" s="110"/>
      <c r="CR16" s="110"/>
      <c r="CS16" s="110"/>
      <c r="CT16" s="110"/>
      <c r="CU16" s="110"/>
      <c r="CV16" s="110"/>
      <c r="CW16" s="110"/>
      <c r="CX16" s="110"/>
      <c r="CY16" s="110"/>
      <c r="CZ16" s="110"/>
      <c r="DA16" s="110"/>
      <c r="DB16" s="110"/>
      <c r="DC16" s="110"/>
      <c r="DD16" s="110"/>
      <c r="DE16" s="110"/>
      <c r="DF16" s="110"/>
      <c r="DG16" s="110"/>
      <c r="DH16" s="110"/>
      <c r="DI16" s="110"/>
      <c r="DJ16" s="110"/>
      <c r="DK16" s="110"/>
      <c r="DL16" s="110"/>
      <c r="DM16" s="110"/>
      <c r="DN16" s="110"/>
      <c r="DO16" s="110"/>
      <c r="DP16" s="110"/>
      <c r="DQ16" s="110"/>
      <c r="DR16" s="110"/>
      <c r="DS16" s="110"/>
      <c r="DT16" s="110"/>
      <c r="DU16" s="110"/>
      <c r="DV16" s="110"/>
      <c r="DW16" s="110"/>
      <c r="DX16" s="110"/>
      <c r="DY16" s="110"/>
      <c r="DZ16" s="110"/>
      <c r="EA16" s="110"/>
      <c r="EB16" s="110"/>
      <c r="EC16" s="110"/>
      <c r="ED16" s="110"/>
      <c r="EE16" s="110"/>
      <c r="EF16" s="110"/>
      <c r="EG16" s="110"/>
      <c r="EH16" s="110"/>
      <c r="EI16" s="110"/>
      <c r="EJ16" s="110"/>
      <c r="EK16" s="110"/>
      <c r="EL16" s="110"/>
      <c r="EM16" s="110"/>
    </row>
    <row r="17" spans="1:143" s="119" customFormat="1" ht="15" customHeight="1" x14ac:dyDescent="0.2">
      <c r="A17" s="110"/>
      <c r="B17" s="126"/>
      <c r="C17" s="127"/>
      <c r="D17" s="127"/>
      <c r="E17" s="127"/>
      <c r="F17" s="127"/>
      <c r="G17" s="127"/>
      <c r="H17" s="127"/>
      <c r="I17" s="127"/>
      <c r="J17" s="110"/>
      <c r="K17" s="120">
        <v>5</v>
      </c>
      <c r="L17" s="121" t="s">
        <v>65</v>
      </c>
      <c r="M17" s="110"/>
      <c r="N17" s="122">
        <v>5</v>
      </c>
      <c r="O17" s="123" t="s">
        <v>66</v>
      </c>
      <c r="P17" s="110"/>
      <c r="Q17" s="124">
        <v>4</v>
      </c>
      <c r="R17" s="125" t="s">
        <v>66</v>
      </c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  <c r="BI17" s="110"/>
      <c r="BJ17" s="110"/>
      <c r="BK17" s="110"/>
      <c r="BL17" s="110"/>
      <c r="BM17" s="110"/>
      <c r="BN17" s="110"/>
      <c r="BO17" s="110"/>
      <c r="BP17" s="110"/>
      <c r="BQ17" s="110"/>
      <c r="BR17" s="110"/>
      <c r="BS17" s="110"/>
      <c r="BT17" s="110"/>
      <c r="BU17" s="110"/>
      <c r="BV17" s="110"/>
      <c r="BW17" s="110"/>
      <c r="BX17" s="110"/>
      <c r="BY17" s="110"/>
      <c r="BZ17" s="110"/>
      <c r="CA17" s="110"/>
      <c r="CB17" s="110"/>
      <c r="CC17" s="110"/>
      <c r="CD17" s="110"/>
      <c r="CE17" s="110"/>
      <c r="CF17" s="110"/>
      <c r="CG17" s="110"/>
      <c r="CH17" s="110"/>
      <c r="CI17" s="110"/>
      <c r="CJ17" s="110"/>
      <c r="CK17" s="110"/>
      <c r="CL17" s="110"/>
      <c r="CM17" s="110"/>
      <c r="CN17" s="110"/>
      <c r="CO17" s="110"/>
      <c r="CP17" s="110"/>
      <c r="CQ17" s="110"/>
      <c r="CR17" s="110"/>
      <c r="CS17" s="110"/>
      <c r="CT17" s="110"/>
      <c r="CU17" s="110"/>
      <c r="CV17" s="110"/>
      <c r="CW17" s="110"/>
      <c r="CX17" s="110"/>
      <c r="CY17" s="110"/>
      <c r="CZ17" s="110"/>
      <c r="DA17" s="110"/>
      <c r="DB17" s="110"/>
      <c r="DC17" s="110"/>
      <c r="DD17" s="110"/>
      <c r="DE17" s="110"/>
      <c r="DF17" s="110"/>
      <c r="DG17" s="110"/>
      <c r="DH17" s="110"/>
      <c r="DI17" s="110"/>
      <c r="DJ17" s="110"/>
      <c r="DK17" s="110"/>
      <c r="DL17" s="110"/>
      <c r="DM17" s="110"/>
      <c r="DN17" s="110"/>
      <c r="DO17" s="110"/>
      <c r="DP17" s="110"/>
      <c r="DQ17" s="110"/>
      <c r="DR17" s="110"/>
      <c r="DS17" s="110"/>
      <c r="DT17" s="110"/>
      <c r="DU17" s="110"/>
      <c r="DV17" s="110"/>
      <c r="DW17" s="110"/>
      <c r="DX17" s="110"/>
      <c r="DY17" s="110"/>
      <c r="DZ17" s="110"/>
      <c r="EA17" s="110"/>
      <c r="EB17" s="110"/>
      <c r="EC17" s="110"/>
      <c r="ED17" s="110"/>
      <c r="EE17" s="110"/>
      <c r="EF17" s="110"/>
      <c r="EG17" s="110"/>
      <c r="EH17" s="110"/>
      <c r="EI17" s="110"/>
      <c r="EJ17" s="110"/>
      <c r="EK17" s="110"/>
      <c r="EL17" s="110"/>
      <c r="EM17" s="110"/>
    </row>
    <row r="18" spans="1:143" s="119" customFormat="1" ht="15" customHeight="1" x14ac:dyDescent="0.2">
      <c r="A18" s="110"/>
      <c r="B18" s="127"/>
      <c r="C18" s="127"/>
      <c r="D18" s="110"/>
      <c r="E18" s="110"/>
      <c r="F18" s="110"/>
      <c r="G18" s="110"/>
      <c r="H18" s="110"/>
      <c r="I18" s="110"/>
      <c r="J18" s="110"/>
      <c r="K18" s="120">
        <v>6</v>
      </c>
      <c r="L18" s="121" t="s">
        <v>66</v>
      </c>
      <c r="M18" s="110"/>
      <c r="N18" s="122">
        <v>6</v>
      </c>
      <c r="O18" s="123" t="s">
        <v>67</v>
      </c>
      <c r="P18" s="110"/>
      <c r="Q18" s="124">
        <v>5</v>
      </c>
      <c r="R18" s="125" t="s">
        <v>67</v>
      </c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  <c r="BI18" s="110"/>
      <c r="BJ18" s="110"/>
      <c r="BK18" s="110"/>
      <c r="BL18" s="110"/>
      <c r="BM18" s="110"/>
      <c r="BN18" s="110"/>
      <c r="BO18" s="110"/>
      <c r="BP18" s="110"/>
      <c r="BQ18" s="110"/>
      <c r="BR18" s="110"/>
      <c r="BS18" s="110"/>
      <c r="BT18" s="110"/>
      <c r="BU18" s="110"/>
      <c r="BV18" s="110"/>
      <c r="BW18" s="110"/>
      <c r="BX18" s="110"/>
      <c r="BY18" s="110"/>
      <c r="BZ18" s="110"/>
      <c r="CA18" s="110"/>
      <c r="CB18" s="110"/>
      <c r="CC18" s="110"/>
      <c r="CD18" s="110"/>
      <c r="CE18" s="110"/>
      <c r="CF18" s="110"/>
      <c r="CG18" s="110"/>
      <c r="CH18" s="110"/>
      <c r="CI18" s="110"/>
      <c r="CJ18" s="110"/>
      <c r="CK18" s="110"/>
      <c r="CL18" s="110"/>
      <c r="CM18" s="110"/>
      <c r="CN18" s="110"/>
      <c r="CO18" s="110"/>
      <c r="CP18" s="110"/>
      <c r="CQ18" s="110"/>
      <c r="CR18" s="110"/>
      <c r="CS18" s="110"/>
      <c r="CT18" s="110"/>
      <c r="CU18" s="110"/>
      <c r="CV18" s="110"/>
      <c r="CW18" s="110"/>
      <c r="CX18" s="110"/>
      <c r="CY18" s="110"/>
      <c r="CZ18" s="110"/>
      <c r="DA18" s="110"/>
      <c r="DB18" s="110"/>
      <c r="DC18" s="110"/>
      <c r="DD18" s="110"/>
      <c r="DE18" s="110"/>
      <c r="DF18" s="110"/>
      <c r="DG18" s="110"/>
      <c r="DH18" s="110"/>
      <c r="DI18" s="110"/>
      <c r="DJ18" s="110"/>
      <c r="DK18" s="110"/>
      <c r="DL18" s="110"/>
      <c r="DM18" s="110"/>
      <c r="DN18" s="110"/>
      <c r="DO18" s="110"/>
      <c r="DP18" s="110"/>
      <c r="DQ18" s="110"/>
      <c r="DR18" s="110"/>
      <c r="DS18" s="110"/>
      <c r="DT18" s="110"/>
      <c r="DU18" s="110"/>
      <c r="DV18" s="110"/>
      <c r="DW18" s="110"/>
      <c r="DX18" s="110"/>
      <c r="DY18" s="110"/>
      <c r="DZ18" s="110"/>
      <c r="EA18" s="110"/>
      <c r="EB18" s="110"/>
      <c r="EC18" s="110"/>
      <c r="ED18" s="110"/>
      <c r="EE18" s="110"/>
      <c r="EF18" s="110"/>
      <c r="EG18" s="110"/>
      <c r="EH18" s="110"/>
      <c r="EI18" s="110"/>
      <c r="EJ18" s="110"/>
      <c r="EK18" s="110"/>
      <c r="EL18" s="110"/>
      <c r="EM18" s="110"/>
    </row>
    <row r="19" spans="1:143" s="119" customFormat="1" ht="15" customHeight="1" thickBot="1" x14ac:dyDescent="0.25">
      <c r="A19" s="110"/>
      <c r="B19" s="127"/>
      <c r="C19" s="127"/>
      <c r="D19" s="110"/>
      <c r="E19" s="110"/>
      <c r="F19" s="110"/>
      <c r="G19" s="110"/>
      <c r="H19" s="110"/>
      <c r="I19" s="110"/>
      <c r="J19" s="110"/>
      <c r="K19" s="128">
        <v>7</v>
      </c>
      <c r="L19" s="129" t="s">
        <v>67</v>
      </c>
      <c r="M19" s="110"/>
      <c r="N19" s="130">
        <v>7</v>
      </c>
      <c r="O19" s="131" t="s">
        <v>61</v>
      </c>
      <c r="P19" s="110"/>
      <c r="Q19" s="132">
        <v>6</v>
      </c>
      <c r="R19" s="133" t="s">
        <v>61</v>
      </c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110"/>
      <c r="BE19" s="110"/>
      <c r="BF19" s="110"/>
      <c r="BG19" s="110"/>
      <c r="BH19" s="110"/>
      <c r="BI19" s="110"/>
      <c r="BJ19" s="110"/>
      <c r="BK19" s="110"/>
      <c r="BL19" s="110"/>
      <c r="BM19" s="110"/>
      <c r="BN19" s="110"/>
      <c r="BO19" s="110"/>
      <c r="BP19" s="110"/>
      <c r="BQ19" s="110"/>
      <c r="BR19" s="110"/>
      <c r="BS19" s="110"/>
      <c r="BT19" s="110"/>
      <c r="BU19" s="110"/>
      <c r="BV19" s="110"/>
      <c r="BW19" s="110"/>
      <c r="BX19" s="110"/>
      <c r="BY19" s="110"/>
      <c r="BZ19" s="110"/>
      <c r="CA19" s="110"/>
      <c r="CB19" s="110"/>
      <c r="CC19" s="110"/>
      <c r="CD19" s="110"/>
      <c r="CE19" s="110"/>
      <c r="CF19" s="110"/>
      <c r="CG19" s="110"/>
      <c r="CH19" s="110"/>
      <c r="CI19" s="110"/>
      <c r="CJ19" s="110"/>
      <c r="CK19" s="110"/>
      <c r="CL19" s="110"/>
      <c r="CM19" s="110"/>
      <c r="CN19" s="110"/>
      <c r="CO19" s="110"/>
      <c r="CP19" s="110"/>
      <c r="CQ19" s="110"/>
      <c r="CR19" s="110"/>
      <c r="CS19" s="110"/>
      <c r="CT19" s="110"/>
      <c r="CU19" s="110"/>
      <c r="CV19" s="110"/>
      <c r="CW19" s="110"/>
      <c r="CX19" s="110"/>
      <c r="CY19" s="110"/>
      <c r="CZ19" s="110"/>
      <c r="DA19" s="110"/>
      <c r="DB19" s="110"/>
      <c r="DC19" s="110"/>
      <c r="DD19" s="110"/>
      <c r="DE19" s="110"/>
      <c r="DF19" s="110"/>
      <c r="DG19" s="110"/>
      <c r="DH19" s="110"/>
      <c r="DI19" s="110"/>
      <c r="DJ19" s="110"/>
      <c r="DK19" s="110"/>
      <c r="DL19" s="110"/>
      <c r="DM19" s="110"/>
      <c r="DN19" s="110"/>
      <c r="DO19" s="110"/>
      <c r="DP19" s="110"/>
      <c r="DQ19" s="110"/>
      <c r="DR19" s="110"/>
      <c r="DS19" s="110"/>
      <c r="DT19" s="110"/>
      <c r="DU19" s="110"/>
      <c r="DV19" s="110"/>
      <c r="DW19" s="110"/>
      <c r="DX19" s="110"/>
      <c r="DY19" s="110"/>
      <c r="DZ19" s="110"/>
      <c r="EA19" s="110"/>
      <c r="EB19" s="110"/>
      <c r="EC19" s="110"/>
      <c r="ED19" s="110"/>
      <c r="EE19" s="110"/>
      <c r="EF19" s="110"/>
      <c r="EG19" s="110"/>
      <c r="EH19" s="110"/>
      <c r="EI19" s="110"/>
      <c r="EJ19" s="110"/>
      <c r="EK19" s="110"/>
      <c r="EL19" s="110"/>
      <c r="EM19" s="110"/>
    </row>
    <row r="20" spans="1:143" s="119" customFormat="1" ht="15" customHeight="1" x14ac:dyDescent="0.2">
      <c r="A20" s="110"/>
      <c r="B20" s="161" t="s">
        <v>21</v>
      </c>
      <c r="C20" s="166" t="s">
        <v>68</v>
      </c>
      <c r="D20" s="325" t="s">
        <v>35</v>
      </c>
      <c r="E20" s="323" t="s">
        <v>53</v>
      </c>
      <c r="F20" s="110"/>
      <c r="G20" s="110"/>
      <c r="H20" s="110"/>
      <c r="I20" s="110"/>
      <c r="J20" s="110"/>
      <c r="K20" s="327" t="s">
        <v>130</v>
      </c>
      <c r="L20" s="327"/>
      <c r="M20" s="134"/>
      <c r="N20" s="328" t="s">
        <v>131</v>
      </c>
      <c r="O20" s="328"/>
      <c r="P20" s="134"/>
      <c r="Q20" s="329" t="s">
        <v>132</v>
      </c>
      <c r="R20" s="329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110"/>
      <c r="BE20" s="110"/>
      <c r="BF20" s="110"/>
      <c r="BG20" s="110"/>
      <c r="BH20" s="110"/>
      <c r="BI20" s="110"/>
      <c r="BJ20" s="110"/>
      <c r="BK20" s="110"/>
      <c r="BL20" s="110"/>
      <c r="BM20" s="110"/>
      <c r="BN20" s="110"/>
      <c r="BO20" s="110"/>
      <c r="BP20" s="110"/>
      <c r="BQ20" s="110"/>
      <c r="BR20" s="110"/>
      <c r="BS20" s="110"/>
      <c r="BT20" s="110"/>
      <c r="BU20" s="110"/>
      <c r="BV20" s="110"/>
      <c r="BW20" s="110"/>
      <c r="BX20" s="110"/>
      <c r="BY20" s="110"/>
      <c r="BZ20" s="110"/>
      <c r="CA20" s="110"/>
      <c r="CB20" s="110"/>
      <c r="CC20" s="110"/>
      <c r="CD20" s="110"/>
      <c r="CE20" s="110"/>
      <c r="CF20" s="110"/>
      <c r="CG20" s="110"/>
      <c r="CH20" s="110"/>
      <c r="CI20" s="110"/>
      <c r="CJ20" s="110"/>
      <c r="CK20" s="110"/>
      <c r="CL20" s="110"/>
      <c r="CM20" s="110"/>
      <c r="CN20" s="110"/>
      <c r="CO20" s="110"/>
      <c r="CP20" s="110"/>
      <c r="CQ20" s="110"/>
      <c r="CR20" s="110"/>
      <c r="CS20" s="110"/>
      <c r="CT20" s="110"/>
      <c r="CU20" s="110"/>
      <c r="CV20" s="110"/>
      <c r="CW20" s="110"/>
      <c r="CX20" s="110"/>
      <c r="CY20" s="110"/>
      <c r="CZ20" s="110"/>
      <c r="DA20" s="110"/>
      <c r="DB20" s="110"/>
      <c r="DC20" s="110"/>
      <c r="DD20" s="110"/>
      <c r="DE20" s="110"/>
      <c r="DF20" s="110"/>
      <c r="DG20" s="110"/>
      <c r="DH20" s="110"/>
      <c r="DI20" s="110"/>
      <c r="DJ20" s="110"/>
      <c r="DK20" s="110"/>
      <c r="DL20" s="110"/>
      <c r="DM20" s="110"/>
      <c r="DN20" s="110"/>
      <c r="DO20" s="110"/>
      <c r="DP20" s="110"/>
      <c r="DQ20" s="110"/>
      <c r="DR20" s="110"/>
      <c r="DS20" s="110"/>
      <c r="DT20" s="110"/>
      <c r="DU20" s="110"/>
      <c r="DV20" s="110"/>
      <c r="DW20" s="110"/>
      <c r="DX20" s="110"/>
      <c r="DY20" s="110"/>
      <c r="DZ20" s="110"/>
      <c r="EA20" s="110"/>
      <c r="EB20" s="110"/>
      <c r="EC20" s="110"/>
      <c r="ED20" s="110"/>
      <c r="EE20" s="110"/>
      <c r="EF20" s="110"/>
      <c r="EG20" s="110"/>
      <c r="EH20" s="110"/>
      <c r="EI20" s="110"/>
      <c r="EJ20" s="110"/>
      <c r="EK20" s="110"/>
      <c r="EL20" s="110"/>
      <c r="EM20" s="110"/>
    </row>
    <row r="21" spans="1:143" s="119" customFormat="1" ht="15" customHeight="1" x14ac:dyDescent="0.2">
      <c r="A21" s="110"/>
      <c r="B21" s="167" t="s">
        <v>134</v>
      </c>
      <c r="C21" s="168" t="s">
        <v>135</v>
      </c>
      <c r="D21" s="326"/>
      <c r="E21" s="324"/>
      <c r="F21" s="110"/>
      <c r="G21" s="110"/>
      <c r="H21" s="110"/>
      <c r="I21" s="110"/>
      <c r="J21" s="110"/>
      <c r="K21" s="135"/>
      <c r="L21" s="135"/>
      <c r="M21" s="135"/>
      <c r="N21" s="135"/>
      <c r="O21" s="135"/>
      <c r="P21" s="135"/>
      <c r="Q21" s="135"/>
      <c r="R21" s="135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0"/>
      <c r="BH21" s="110"/>
      <c r="BI21" s="110"/>
      <c r="BJ21" s="110"/>
      <c r="BK21" s="110"/>
      <c r="BL21" s="110"/>
      <c r="BM21" s="110"/>
      <c r="BN21" s="110"/>
      <c r="BO21" s="110"/>
      <c r="BP21" s="110"/>
      <c r="BQ21" s="110"/>
      <c r="BR21" s="110"/>
      <c r="BS21" s="110"/>
      <c r="BT21" s="110"/>
      <c r="BU21" s="110"/>
      <c r="BV21" s="110"/>
      <c r="BW21" s="110"/>
      <c r="BX21" s="110"/>
      <c r="BY21" s="110"/>
      <c r="BZ21" s="110"/>
      <c r="CA21" s="110"/>
      <c r="CB21" s="110"/>
      <c r="CC21" s="110"/>
      <c r="CD21" s="110"/>
      <c r="CE21" s="110"/>
      <c r="CF21" s="110"/>
      <c r="CG21" s="110"/>
      <c r="CH21" s="110"/>
      <c r="CI21" s="110"/>
      <c r="CJ21" s="110"/>
      <c r="CK21" s="110"/>
      <c r="CL21" s="110"/>
      <c r="CM21" s="110"/>
      <c r="CN21" s="110"/>
      <c r="CO21" s="110"/>
      <c r="CP21" s="110"/>
      <c r="CQ21" s="110"/>
      <c r="CR21" s="110"/>
      <c r="CS21" s="110"/>
      <c r="CT21" s="110"/>
      <c r="CU21" s="110"/>
      <c r="CV21" s="110"/>
      <c r="CW21" s="110"/>
      <c r="CX21" s="110"/>
      <c r="CY21" s="110"/>
      <c r="CZ21" s="110"/>
      <c r="DA21" s="110"/>
      <c r="DB21" s="110"/>
      <c r="DC21" s="110"/>
      <c r="DD21" s="110"/>
      <c r="DE21" s="110"/>
      <c r="DF21" s="110"/>
      <c r="DG21" s="110"/>
      <c r="DH21" s="110"/>
      <c r="DI21" s="110"/>
      <c r="DJ21" s="110"/>
      <c r="DK21" s="110"/>
      <c r="DL21" s="110"/>
      <c r="DM21" s="110"/>
      <c r="DN21" s="110"/>
      <c r="DO21" s="110"/>
      <c r="DP21" s="110"/>
      <c r="DQ21" s="110"/>
      <c r="DR21" s="110"/>
      <c r="DS21" s="110"/>
      <c r="DT21" s="110"/>
      <c r="DU21" s="110"/>
      <c r="DV21" s="110"/>
      <c r="DW21" s="110"/>
      <c r="DX21" s="110"/>
      <c r="DY21" s="110"/>
      <c r="DZ21" s="110"/>
      <c r="EA21" s="110"/>
      <c r="EB21" s="110"/>
      <c r="EC21" s="110"/>
      <c r="ED21" s="110"/>
      <c r="EE21" s="110"/>
      <c r="EF21" s="110"/>
      <c r="EG21" s="110"/>
      <c r="EH21" s="110"/>
      <c r="EI21" s="110"/>
      <c r="EJ21" s="110"/>
      <c r="EK21" s="110"/>
      <c r="EL21" s="110"/>
      <c r="EM21" s="110"/>
    </row>
    <row r="22" spans="1:143" s="119" customFormat="1" ht="15" customHeight="1" x14ac:dyDescent="0.2">
      <c r="A22" s="110"/>
      <c r="B22" s="164">
        <f ca="1">TODAY()</f>
        <v>42742</v>
      </c>
      <c r="C22" s="160">
        <v>2</v>
      </c>
      <c r="D22" s="169"/>
      <c r="E22" s="165" t="e">
        <f>IF(C22=1,VLOOKUP(D22,TIPE1,2),IF(C22=2,VLOOKUP(D22,TIPE2,2),VLOOKUP(D22,TIPE3,2)))</f>
        <v>#N/A</v>
      </c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0"/>
      <c r="BA22" s="110"/>
      <c r="BB22" s="110"/>
      <c r="BC22" s="110"/>
      <c r="BD22" s="110"/>
      <c r="BE22" s="110"/>
      <c r="BF22" s="110"/>
      <c r="BG22" s="110"/>
      <c r="BH22" s="110"/>
      <c r="BI22" s="110"/>
      <c r="BJ22" s="110"/>
      <c r="BK22" s="110"/>
      <c r="BL22" s="110"/>
      <c r="BM22" s="110"/>
      <c r="BN22" s="110"/>
      <c r="BO22" s="110"/>
      <c r="BP22" s="110"/>
      <c r="BQ22" s="110"/>
      <c r="BR22" s="110"/>
      <c r="BS22" s="110"/>
      <c r="BT22" s="110"/>
      <c r="BU22" s="110"/>
      <c r="BV22" s="110"/>
      <c r="BW22" s="110"/>
      <c r="BX22" s="110"/>
      <c r="BY22" s="110"/>
      <c r="BZ22" s="110"/>
      <c r="CA22" s="110"/>
      <c r="CB22" s="110"/>
      <c r="CC22" s="110"/>
      <c r="CD22" s="110"/>
      <c r="CE22" s="110"/>
      <c r="CF22" s="110"/>
      <c r="CG22" s="110"/>
      <c r="CH22" s="110"/>
      <c r="CI22" s="110"/>
      <c r="CJ22" s="110"/>
      <c r="CK22" s="110"/>
      <c r="CL22" s="110"/>
      <c r="CM22" s="110"/>
      <c r="CN22" s="110"/>
      <c r="CO22" s="110"/>
      <c r="CP22" s="110"/>
      <c r="CQ22" s="110"/>
      <c r="CR22" s="110"/>
      <c r="CS22" s="110"/>
      <c r="CT22" s="110"/>
      <c r="CU22" s="110"/>
      <c r="CV22" s="110"/>
      <c r="CW22" s="110"/>
      <c r="CX22" s="110"/>
      <c r="CY22" s="110"/>
      <c r="CZ22" s="110"/>
      <c r="DA22" s="110"/>
      <c r="DB22" s="110"/>
      <c r="DC22" s="110"/>
      <c r="DD22" s="110"/>
      <c r="DE22" s="110"/>
      <c r="DF22" s="110"/>
      <c r="DG22" s="110"/>
      <c r="DH22" s="110"/>
      <c r="DI22" s="110"/>
      <c r="DJ22" s="110"/>
      <c r="DK22" s="110"/>
      <c r="DL22" s="110"/>
      <c r="DM22" s="110"/>
      <c r="DN22" s="110"/>
      <c r="DO22" s="110"/>
      <c r="DP22" s="110"/>
      <c r="DQ22" s="110"/>
      <c r="DR22" s="110"/>
      <c r="DS22" s="110"/>
      <c r="DT22" s="110"/>
      <c r="DU22" s="110"/>
      <c r="DV22" s="110"/>
      <c r="DW22" s="110"/>
      <c r="DX22" s="110"/>
      <c r="DY22" s="110"/>
      <c r="DZ22" s="110"/>
      <c r="EA22" s="110"/>
      <c r="EB22" s="110"/>
      <c r="EC22" s="110"/>
      <c r="ED22" s="110"/>
      <c r="EE22" s="110"/>
      <c r="EF22" s="110"/>
      <c r="EG22" s="110"/>
      <c r="EH22" s="110"/>
      <c r="EI22" s="110"/>
      <c r="EJ22" s="110"/>
      <c r="EK22" s="110"/>
      <c r="EL22" s="110"/>
      <c r="EM22" s="110"/>
    </row>
    <row r="23" spans="1:143" s="119" customFormat="1" ht="15" customHeight="1" x14ac:dyDescent="0.2">
      <c r="A23" s="110"/>
      <c r="B23" s="170" t="str">
        <f ca="1">_xlfn.FORMULATEXT(B22)</f>
        <v>=TODAY()</v>
      </c>
      <c r="C23" s="127"/>
      <c r="D23" s="171" t="s">
        <v>253</v>
      </c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  <c r="BM23" s="110"/>
      <c r="BN23" s="110"/>
      <c r="BO23" s="110"/>
      <c r="BP23" s="110"/>
      <c r="BQ23" s="110"/>
      <c r="BR23" s="110"/>
      <c r="BS23" s="110"/>
      <c r="BT23" s="110"/>
      <c r="BU23" s="110"/>
      <c r="BV23" s="110"/>
      <c r="BW23" s="110"/>
      <c r="BX23" s="110"/>
      <c r="BY23" s="110"/>
      <c r="BZ23" s="110"/>
      <c r="CA23" s="110"/>
      <c r="CB23" s="110"/>
      <c r="CC23" s="110"/>
      <c r="CD23" s="110"/>
      <c r="CE23" s="110"/>
      <c r="CF23" s="110"/>
      <c r="CG23" s="110"/>
      <c r="CH23" s="110"/>
      <c r="CI23" s="110"/>
      <c r="CJ23" s="110"/>
      <c r="CK23" s="110"/>
      <c r="CL23" s="110"/>
      <c r="CM23" s="110"/>
      <c r="CN23" s="110"/>
      <c r="CO23" s="110"/>
      <c r="CP23" s="110"/>
      <c r="CQ23" s="110"/>
      <c r="CR23" s="110"/>
      <c r="CS23" s="110"/>
      <c r="CT23" s="110"/>
      <c r="CU23" s="110"/>
      <c r="CV23" s="110"/>
      <c r="CW23" s="110"/>
      <c r="CX23" s="110"/>
      <c r="CY23" s="110"/>
      <c r="CZ23" s="110"/>
      <c r="DA23" s="110"/>
      <c r="DB23" s="110"/>
      <c r="DC23" s="110"/>
      <c r="DD23" s="110"/>
      <c r="DE23" s="110"/>
      <c r="DF23" s="110"/>
      <c r="DG23" s="110"/>
      <c r="DH23" s="110"/>
      <c r="DI23" s="110"/>
      <c r="DJ23" s="110"/>
      <c r="DK23" s="110"/>
      <c r="DL23" s="110"/>
      <c r="DM23" s="110"/>
      <c r="DN23" s="110"/>
      <c r="DO23" s="110"/>
      <c r="DP23" s="110"/>
      <c r="DQ23" s="110"/>
      <c r="DR23" s="110"/>
      <c r="DS23" s="110"/>
      <c r="DT23" s="110"/>
      <c r="DU23" s="110"/>
      <c r="DV23" s="110"/>
      <c r="DW23" s="110"/>
      <c r="DX23" s="110"/>
      <c r="DY23" s="110"/>
      <c r="DZ23" s="110"/>
      <c r="EA23" s="110"/>
      <c r="EB23" s="110"/>
      <c r="EC23" s="110"/>
      <c r="ED23" s="110"/>
      <c r="EE23" s="110"/>
      <c r="EF23" s="110"/>
      <c r="EG23" s="110"/>
      <c r="EH23" s="110"/>
      <c r="EI23" s="110"/>
      <c r="EJ23" s="110"/>
      <c r="EK23" s="110"/>
      <c r="EL23" s="110"/>
      <c r="EM23" s="110"/>
    </row>
    <row r="24" spans="1:143" s="110" customFormat="1" ht="17.25" customHeight="1" x14ac:dyDescent="0.2">
      <c r="K24" s="322" t="s">
        <v>69</v>
      </c>
      <c r="L24" s="322"/>
      <c r="M24" s="322"/>
      <c r="N24" s="322"/>
      <c r="O24" s="322"/>
      <c r="P24" s="322"/>
      <c r="Q24" s="322"/>
      <c r="R24" s="322"/>
    </row>
    <row r="25" spans="1:143" s="110" customFormat="1" ht="19.5" customHeight="1" x14ac:dyDescent="0.2"/>
    <row r="26" spans="1:143" s="110" customFormat="1" ht="15" customHeight="1" x14ac:dyDescent="0.2"/>
    <row r="27" spans="1:143" s="110" customFormat="1" ht="15" customHeight="1" x14ac:dyDescent="0.2"/>
    <row r="28" spans="1:143" s="110" customFormat="1" ht="15" customHeight="1" x14ac:dyDescent="0.2"/>
    <row r="29" spans="1:143" s="110" customFormat="1" ht="15" customHeight="1" x14ac:dyDescent="0.2"/>
    <row r="30" spans="1:143" s="110" customFormat="1" ht="15" customHeight="1" x14ac:dyDescent="0.2"/>
    <row r="31" spans="1:143" s="110" customFormat="1" ht="15" customHeight="1" x14ac:dyDescent="0.2"/>
    <row r="32" spans="1:143" s="110" customFormat="1" ht="15" customHeight="1" x14ac:dyDescent="0.2"/>
    <row r="33" s="110" customFormat="1" ht="15" customHeight="1" x14ac:dyDescent="0.2"/>
    <row r="34" s="110" customFormat="1" ht="15" customHeight="1" x14ac:dyDescent="0.2"/>
    <row r="35" s="110" customFormat="1" ht="15" customHeight="1" x14ac:dyDescent="0.2"/>
    <row r="36" s="110" customFormat="1" ht="15" customHeight="1" x14ac:dyDescent="0.2"/>
    <row r="37" s="110" customFormat="1" ht="15" customHeight="1" x14ac:dyDescent="0.2"/>
    <row r="38" s="110" customFormat="1" ht="15" customHeight="1" x14ac:dyDescent="0.2"/>
    <row r="39" s="110" customFormat="1" ht="15" customHeight="1" x14ac:dyDescent="0.2"/>
    <row r="40" s="110" customFormat="1" ht="15" customHeight="1" x14ac:dyDescent="0.2"/>
    <row r="41" s="110" customFormat="1" ht="15" customHeight="1" x14ac:dyDescent="0.2"/>
    <row r="42" s="110" customFormat="1" ht="15" customHeight="1" x14ac:dyDescent="0.2"/>
    <row r="43" s="110" customFormat="1" ht="15" customHeight="1" x14ac:dyDescent="0.2"/>
    <row r="44" s="110" customFormat="1" ht="15" customHeight="1" x14ac:dyDescent="0.2"/>
    <row r="45" s="110" customFormat="1" ht="15" customHeight="1" x14ac:dyDescent="0.2"/>
    <row r="46" s="110" customFormat="1" ht="15" customHeight="1" x14ac:dyDescent="0.2"/>
    <row r="47" s="110" customFormat="1" ht="15" customHeight="1" x14ac:dyDescent="0.2"/>
    <row r="48" s="110" customFormat="1" ht="15" customHeight="1" x14ac:dyDescent="0.2"/>
    <row r="49" s="110" customFormat="1" ht="15" customHeight="1" x14ac:dyDescent="0.2"/>
    <row r="50" s="110" customFormat="1" ht="15" customHeight="1" x14ac:dyDescent="0.2"/>
    <row r="51" s="110" customFormat="1" ht="15" customHeight="1" x14ac:dyDescent="0.2"/>
    <row r="52" s="110" customFormat="1" ht="15" customHeight="1" x14ac:dyDescent="0.2"/>
    <row r="53" s="110" customFormat="1" ht="15" customHeight="1" x14ac:dyDescent="0.2"/>
    <row r="54" s="110" customFormat="1" ht="15" customHeight="1" x14ac:dyDescent="0.2"/>
    <row r="55" s="110" customFormat="1" ht="15" customHeight="1" x14ac:dyDescent="0.2"/>
    <row r="56" s="110" customFormat="1" ht="15" customHeight="1" x14ac:dyDescent="0.2"/>
    <row r="57" s="110" customFormat="1" ht="15" customHeight="1" x14ac:dyDescent="0.2"/>
    <row r="58" s="110" customFormat="1" ht="15" customHeight="1" x14ac:dyDescent="0.2"/>
    <row r="59" s="110" customFormat="1" ht="15" customHeight="1" x14ac:dyDescent="0.2"/>
    <row r="60" s="110" customFormat="1" ht="15" customHeight="1" x14ac:dyDescent="0.2"/>
    <row r="61" s="110" customFormat="1" ht="15" customHeight="1" x14ac:dyDescent="0.2"/>
    <row r="62" s="110" customFormat="1" ht="15" customHeight="1" x14ac:dyDescent="0.2"/>
    <row r="63" s="110" customFormat="1" ht="15" customHeight="1" x14ac:dyDescent="0.2"/>
    <row r="64" s="110" customFormat="1" ht="15" customHeight="1" x14ac:dyDescent="0.2"/>
    <row r="65" s="110" customFormat="1" ht="15" customHeight="1" x14ac:dyDescent="0.2"/>
    <row r="66" s="110" customFormat="1" ht="15" customHeight="1" x14ac:dyDescent="0.2"/>
    <row r="67" s="110" customFormat="1" ht="15" customHeight="1" x14ac:dyDescent="0.2"/>
    <row r="68" s="110" customFormat="1" ht="15" customHeight="1" x14ac:dyDescent="0.2"/>
    <row r="69" s="110" customFormat="1" ht="15" customHeight="1" x14ac:dyDescent="0.2"/>
    <row r="70" s="110" customFormat="1" ht="15" customHeight="1" x14ac:dyDescent="0.2"/>
    <row r="71" s="110" customFormat="1" ht="15" customHeight="1" x14ac:dyDescent="0.2"/>
    <row r="72" s="110" customFormat="1" ht="15" customHeight="1" x14ac:dyDescent="0.2"/>
    <row r="73" s="110" customFormat="1" ht="15" customHeight="1" x14ac:dyDescent="0.2"/>
    <row r="74" s="110" customFormat="1" ht="15" customHeight="1" x14ac:dyDescent="0.2"/>
    <row r="75" s="110" customFormat="1" ht="15" customHeight="1" x14ac:dyDescent="0.2"/>
    <row r="76" s="110" customFormat="1" ht="15" customHeight="1" x14ac:dyDescent="0.2"/>
    <row r="77" s="110" customFormat="1" ht="15" customHeight="1" x14ac:dyDescent="0.2"/>
    <row r="78" s="110" customFormat="1" ht="15" customHeight="1" x14ac:dyDescent="0.2"/>
    <row r="79" s="110" customFormat="1" ht="15" customHeight="1" x14ac:dyDescent="0.2"/>
    <row r="80" s="110" customFormat="1" ht="15" customHeight="1" x14ac:dyDescent="0.2"/>
    <row r="81" s="110" customFormat="1" ht="15" customHeight="1" x14ac:dyDescent="0.2"/>
    <row r="82" s="110" customFormat="1" ht="15" customHeight="1" x14ac:dyDescent="0.2"/>
    <row r="83" s="110" customFormat="1" ht="15" customHeight="1" x14ac:dyDescent="0.2"/>
    <row r="84" s="110" customFormat="1" ht="15" customHeight="1" x14ac:dyDescent="0.2"/>
    <row r="85" s="110" customFormat="1" ht="15" customHeight="1" x14ac:dyDescent="0.2"/>
    <row r="86" s="110" customFormat="1" ht="15" customHeight="1" x14ac:dyDescent="0.2"/>
    <row r="87" s="110" customFormat="1" ht="15" customHeight="1" x14ac:dyDescent="0.2"/>
    <row r="88" s="110" customFormat="1" ht="15" customHeight="1" x14ac:dyDescent="0.2"/>
    <row r="89" s="110" customFormat="1" ht="15" customHeight="1" x14ac:dyDescent="0.2"/>
    <row r="90" s="110" customFormat="1" ht="15" customHeight="1" x14ac:dyDescent="0.2"/>
    <row r="91" s="110" customFormat="1" ht="15" customHeight="1" x14ac:dyDescent="0.2"/>
    <row r="92" s="110" customFormat="1" ht="15" customHeight="1" x14ac:dyDescent="0.2"/>
    <row r="93" s="110" customFormat="1" ht="15" customHeight="1" x14ac:dyDescent="0.2"/>
    <row r="94" s="110" customFormat="1" ht="15" customHeight="1" x14ac:dyDescent="0.2"/>
    <row r="95" s="110" customFormat="1" ht="15" customHeight="1" x14ac:dyDescent="0.2"/>
    <row r="96" s="110" customFormat="1" ht="15" customHeight="1" x14ac:dyDescent="0.2"/>
    <row r="97" s="110" customFormat="1" ht="15" customHeight="1" x14ac:dyDescent="0.2"/>
    <row r="98" s="110" customFormat="1" ht="15" customHeight="1" x14ac:dyDescent="0.2"/>
    <row r="99" s="110" customFormat="1" ht="15" customHeight="1" x14ac:dyDescent="0.2"/>
    <row r="100" s="110" customFormat="1" ht="15" customHeight="1" x14ac:dyDescent="0.2"/>
    <row r="101" s="110" customFormat="1" ht="15" customHeight="1" x14ac:dyDescent="0.2"/>
    <row r="102" s="110" customFormat="1" ht="15" customHeight="1" x14ac:dyDescent="0.2"/>
    <row r="103" s="110" customFormat="1" ht="15" customHeight="1" x14ac:dyDescent="0.2"/>
    <row r="104" s="110" customFormat="1" ht="15" customHeight="1" x14ac:dyDescent="0.2"/>
    <row r="105" s="110" customFormat="1" ht="15" customHeight="1" x14ac:dyDescent="0.2"/>
    <row r="106" s="110" customFormat="1" ht="15" customHeight="1" x14ac:dyDescent="0.2"/>
    <row r="107" s="110" customFormat="1" ht="15" customHeight="1" x14ac:dyDescent="0.2"/>
    <row r="108" s="110" customFormat="1" ht="15" customHeight="1" x14ac:dyDescent="0.2"/>
    <row r="109" s="110" customFormat="1" ht="15" customHeight="1" x14ac:dyDescent="0.2"/>
    <row r="110" s="110" customFormat="1" ht="15" customHeight="1" x14ac:dyDescent="0.2"/>
    <row r="111" s="110" customFormat="1" ht="15" customHeight="1" x14ac:dyDescent="0.2"/>
    <row r="112" s="110" customFormat="1" ht="15" customHeight="1" x14ac:dyDescent="0.2"/>
    <row r="113" s="110" customFormat="1" ht="15" customHeight="1" x14ac:dyDescent="0.2"/>
    <row r="114" s="110" customFormat="1" ht="15" customHeight="1" x14ac:dyDescent="0.2"/>
    <row r="115" s="110" customFormat="1" ht="15" customHeight="1" x14ac:dyDescent="0.2"/>
    <row r="116" s="110" customFormat="1" ht="15" customHeight="1" x14ac:dyDescent="0.2"/>
    <row r="117" s="110" customFormat="1" ht="15" customHeight="1" x14ac:dyDescent="0.2"/>
    <row r="118" s="110" customFormat="1" ht="15" customHeight="1" x14ac:dyDescent="0.2"/>
    <row r="119" s="110" customFormat="1" ht="15" customHeight="1" x14ac:dyDescent="0.2"/>
    <row r="120" s="110" customFormat="1" ht="15" customHeight="1" x14ac:dyDescent="0.2"/>
    <row r="121" s="110" customFormat="1" ht="15" customHeight="1" x14ac:dyDescent="0.2"/>
    <row r="122" s="110" customFormat="1" ht="15" customHeight="1" x14ac:dyDescent="0.2"/>
    <row r="123" s="110" customFormat="1" ht="15" customHeight="1" x14ac:dyDescent="0.2"/>
    <row r="124" s="110" customFormat="1" ht="15" customHeight="1" x14ac:dyDescent="0.2"/>
    <row r="125" s="110" customFormat="1" ht="15" customHeight="1" x14ac:dyDescent="0.2"/>
    <row r="126" s="110" customFormat="1" ht="15" customHeight="1" x14ac:dyDescent="0.2"/>
    <row r="127" s="110" customFormat="1" ht="15" customHeight="1" x14ac:dyDescent="0.2"/>
    <row r="128" s="110" customFormat="1" ht="15" customHeight="1" x14ac:dyDescent="0.2"/>
    <row r="129" s="110" customFormat="1" ht="15" customHeight="1" x14ac:dyDescent="0.2"/>
    <row r="130" s="110" customFormat="1" ht="15" customHeight="1" x14ac:dyDescent="0.2"/>
    <row r="131" s="110" customFormat="1" ht="15" customHeight="1" x14ac:dyDescent="0.2"/>
    <row r="132" s="110" customFormat="1" ht="15" customHeight="1" x14ac:dyDescent="0.2"/>
    <row r="133" s="110" customFormat="1" ht="15" customHeight="1" x14ac:dyDescent="0.2"/>
    <row r="134" s="110" customFormat="1" ht="15" customHeight="1" x14ac:dyDescent="0.2"/>
    <row r="135" s="110" customFormat="1" ht="15" customHeight="1" x14ac:dyDescent="0.2"/>
    <row r="136" s="110" customFormat="1" ht="15" customHeight="1" x14ac:dyDescent="0.2"/>
    <row r="137" s="110" customFormat="1" ht="15" customHeight="1" x14ac:dyDescent="0.2"/>
    <row r="138" s="110" customFormat="1" ht="15" customHeight="1" x14ac:dyDescent="0.2"/>
    <row r="139" s="110" customFormat="1" ht="15" customHeight="1" x14ac:dyDescent="0.2"/>
    <row r="140" s="110" customFormat="1" ht="15" customHeight="1" x14ac:dyDescent="0.2"/>
    <row r="141" s="110" customFormat="1" ht="15" customHeight="1" x14ac:dyDescent="0.2"/>
    <row r="142" s="110" customFormat="1" ht="15" customHeight="1" x14ac:dyDescent="0.2"/>
    <row r="143" s="110" customFormat="1" ht="15" customHeight="1" x14ac:dyDescent="0.2"/>
    <row r="144" s="110" customFormat="1" ht="15" customHeight="1" x14ac:dyDescent="0.2"/>
    <row r="145" s="110" customFormat="1" ht="15" customHeight="1" x14ac:dyDescent="0.2"/>
    <row r="146" s="110" customFormat="1" ht="15" customHeight="1" x14ac:dyDescent="0.2"/>
    <row r="147" s="110" customFormat="1" ht="15" customHeight="1" x14ac:dyDescent="0.2"/>
    <row r="148" s="110" customFormat="1" ht="15" customHeight="1" x14ac:dyDescent="0.2"/>
    <row r="149" s="110" customFormat="1" ht="15" customHeight="1" x14ac:dyDescent="0.2"/>
    <row r="150" s="110" customFormat="1" ht="15" customHeight="1" x14ac:dyDescent="0.2"/>
    <row r="151" s="110" customFormat="1" ht="15" customHeight="1" x14ac:dyDescent="0.2"/>
    <row r="152" s="110" customFormat="1" ht="15" customHeight="1" x14ac:dyDescent="0.2"/>
    <row r="153" s="110" customFormat="1" ht="15" customHeight="1" x14ac:dyDescent="0.2"/>
    <row r="154" s="110" customFormat="1" ht="15" customHeight="1" x14ac:dyDescent="0.2"/>
    <row r="155" s="110" customFormat="1" ht="15" customHeight="1" x14ac:dyDescent="0.2"/>
    <row r="156" s="110" customFormat="1" ht="15" customHeight="1" x14ac:dyDescent="0.2"/>
    <row r="157" s="110" customFormat="1" ht="15" customHeight="1" x14ac:dyDescent="0.2"/>
    <row r="158" s="110" customFormat="1" ht="15" customHeight="1" x14ac:dyDescent="0.2"/>
    <row r="159" s="110" customFormat="1" ht="15" customHeight="1" x14ac:dyDescent="0.2"/>
    <row r="160" s="110" customFormat="1" ht="15" customHeight="1" x14ac:dyDescent="0.2"/>
    <row r="161" s="110" customFormat="1" ht="15" customHeight="1" x14ac:dyDescent="0.2"/>
    <row r="162" s="110" customFormat="1" ht="15" customHeight="1" x14ac:dyDescent="0.2"/>
    <row r="163" s="110" customFormat="1" ht="15" customHeight="1" x14ac:dyDescent="0.2"/>
    <row r="164" s="110" customFormat="1" ht="15" customHeight="1" x14ac:dyDescent="0.2"/>
    <row r="165" s="110" customFormat="1" ht="15" customHeight="1" x14ac:dyDescent="0.2"/>
    <row r="166" s="110" customFormat="1" ht="15" customHeight="1" x14ac:dyDescent="0.2"/>
    <row r="167" s="110" customFormat="1" ht="15" customHeight="1" x14ac:dyDescent="0.2"/>
    <row r="168" s="110" customFormat="1" ht="15" customHeight="1" x14ac:dyDescent="0.2"/>
    <row r="169" s="110" customFormat="1" ht="15" customHeight="1" x14ac:dyDescent="0.2"/>
    <row r="170" s="110" customFormat="1" ht="15" customHeight="1" x14ac:dyDescent="0.2"/>
    <row r="171" s="110" customFormat="1" ht="15" customHeight="1" x14ac:dyDescent="0.2"/>
    <row r="172" s="110" customFormat="1" ht="15" customHeight="1" x14ac:dyDescent="0.2"/>
    <row r="173" s="110" customFormat="1" ht="15" customHeight="1" x14ac:dyDescent="0.2"/>
    <row r="174" s="110" customFormat="1" ht="15" customHeight="1" x14ac:dyDescent="0.2"/>
    <row r="175" s="110" customFormat="1" ht="15" customHeight="1" x14ac:dyDescent="0.2"/>
    <row r="176" s="110" customFormat="1" ht="15" customHeight="1" x14ac:dyDescent="0.2"/>
    <row r="177" s="110" customFormat="1" ht="15" customHeight="1" x14ac:dyDescent="0.2"/>
    <row r="178" s="110" customFormat="1" ht="15" customHeight="1" x14ac:dyDescent="0.2"/>
    <row r="179" s="110" customFormat="1" ht="15" customHeight="1" x14ac:dyDescent="0.2"/>
    <row r="180" s="110" customFormat="1" ht="15" customHeight="1" x14ac:dyDescent="0.2"/>
    <row r="181" s="110" customFormat="1" ht="15" customHeight="1" x14ac:dyDescent="0.2"/>
    <row r="182" s="110" customFormat="1" ht="15" customHeight="1" x14ac:dyDescent="0.2"/>
    <row r="183" s="110" customFormat="1" ht="15" customHeight="1" x14ac:dyDescent="0.2"/>
    <row r="184" s="110" customFormat="1" ht="15" customHeight="1" x14ac:dyDescent="0.2"/>
    <row r="185" s="110" customFormat="1" ht="15" customHeight="1" x14ac:dyDescent="0.2"/>
    <row r="186" s="110" customFormat="1" ht="15" customHeight="1" x14ac:dyDescent="0.2"/>
    <row r="187" s="110" customFormat="1" ht="15" customHeight="1" x14ac:dyDescent="0.2"/>
    <row r="188" s="110" customFormat="1" ht="15" customHeight="1" x14ac:dyDescent="0.2"/>
    <row r="189" s="110" customFormat="1" ht="15" customHeight="1" x14ac:dyDescent="0.2"/>
    <row r="190" s="110" customFormat="1" ht="15" customHeight="1" x14ac:dyDescent="0.2"/>
    <row r="191" s="110" customFormat="1" ht="15" customHeight="1" x14ac:dyDescent="0.2"/>
    <row r="192" s="110" customFormat="1" ht="15" customHeight="1" x14ac:dyDescent="0.2"/>
    <row r="193" s="110" customFormat="1" ht="15" customHeight="1" x14ac:dyDescent="0.2"/>
    <row r="194" s="110" customFormat="1" ht="15" customHeight="1" x14ac:dyDescent="0.2"/>
    <row r="195" s="110" customFormat="1" ht="15" customHeight="1" x14ac:dyDescent="0.2"/>
    <row r="196" s="110" customFormat="1" ht="15" customHeight="1" x14ac:dyDescent="0.2"/>
    <row r="197" s="110" customFormat="1" ht="15" customHeight="1" x14ac:dyDescent="0.2"/>
    <row r="198" s="110" customFormat="1" ht="15" customHeight="1" x14ac:dyDescent="0.2"/>
    <row r="199" s="110" customFormat="1" ht="15" customHeight="1" x14ac:dyDescent="0.2"/>
    <row r="200" s="110" customFormat="1" ht="15" customHeight="1" x14ac:dyDescent="0.2"/>
    <row r="201" s="110" customFormat="1" ht="15" customHeight="1" x14ac:dyDescent="0.2"/>
    <row r="202" s="110" customFormat="1" ht="15" customHeight="1" x14ac:dyDescent="0.2"/>
    <row r="203" s="110" customFormat="1" ht="15" customHeight="1" x14ac:dyDescent="0.2"/>
    <row r="204" s="110" customFormat="1" ht="15" customHeight="1" x14ac:dyDescent="0.2"/>
    <row r="205" s="110" customFormat="1" ht="15" customHeight="1" x14ac:dyDescent="0.2"/>
    <row r="206" s="110" customFormat="1" ht="15" customHeight="1" x14ac:dyDescent="0.2"/>
    <row r="207" s="110" customFormat="1" ht="15" customHeight="1" x14ac:dyDescent="0.2"/>
    <row r="208" s="110" customFormat="1" ht="15" customHeight="1" x14ac:dyDescent="0.2"/>
    <row r="209" s="110" customFormat="1" ht="15" customHeight="1" x14ac:dyDescent="0.2"/>
    <row r="210" s="110" customFormat="1" ht="15" customHeight="1" x14ac:dyDescent="0.2"/>
    <row r="211" s="110" customFormat="1" ht="15" customHeight="1" x14ac:dyDescent="0.2"/>
    <row r="212" s="110" customFormat="1" ht="15" customHeight="1" x14ac:dyDescent="0.2"/>
    <row r="213" s="110" customFormat="1" ht="15" customHeight="1" x14ac:dyDescent="0.2"/>
    <row r="214" s="110" customFormat="1" ht="15" customHeight="1" x14ac:dyDescent="0.2"/>
    <row r="215" s="110" customFormat="1" ht="15" customHeight="1" x14ac:dyDescent="0.2"/>
    <row r="216" s="110" customFormat="1" ht="15" customHeight="1" x14ac:dyDescent="0.2"/>
    <row r="217" s="110" customFormat="1" ht="15" customHeight="1" x14ac:dyDescent="0.2"/>
    <row r="218" s="110" customFormat="1" ht="15" customHeight="1" x14ac:dyDescent="0.2"/>
    <row r="219" s="110" customFormat="1" ht="15" customHeight="1" x14ac:dyDescent="0.2"/>
    <row r="220" s="110" customFormat="1" ht="15" customHeight="1" x14ac:dyDescent="0.2"/>
    <row r="221" s="110" customFormat="1" ht="15" customHeight="1" x14ac:dyDescent="0.2"/>
    <row r="222" s="110" customFormat="1" ht="15" customHeight="1" x14ac:dyDescent="0.2"/>
    <row r="223" s="110" customFormat="1" ht="15" customHeight="1" x14ac:dyDescent="0.2"/>
    <row r="224" s="110" customFormat="1" ht="15" customHeight="1" x14ac:dyDescent="0.2"/>
    <row r="225" s="110" customFormat="1" ht="15" customHeight="1" x14ac:dyDescent="0.2"/>
    <row r="226" s="110" customFormat="1" ht="15" customHeight="1" x14ac:dyDescent="0.2"/>
    <row r="227" s="110" customFormat="1" ht="15" customHeight="1" x14ac:dyDescent="0.2"/>
    <row r="228" s="110" customFormat="1" ht="15" customHeight="1" x14ac:dyDescent="0.2"/>
    <row r="229" s="110" customFormat="1" ht="15" customHeight="1" x14ac:dyDescent="0.2"/>
    <row r="230" s="110" customFormat="1" ht="15" customHeight="1" x14ac:dyDescent="0.2"/>
    <row r="231" s="110" customFormat="1" ht="15" customHeight="1" x14ac:dyDescent="0.2"/>
    <row r="232" s="110" customFormat="1" ht="15" customHeight="1" x14ac:dyDescent="0.2"/>
    <row r="233" s="110" customFormat="1" ht="15" customHeight="1" x14ac:dyDescent="0.2"/>
    <row r="234" s="110" customFormat="1" ht="15" customHeight="1" x14ac:dyDescent="0.2"/>
    <row r="235" s="110" customFormat="1" ht="15" customHeight="1" x14ac:dyDescent="0.2"/>
    <row r="236" s="110" customFormat="1" ht="15" customHeight="1" x14ac:dyDescent="0.2"/>
    <row r="237" s="110" customFormat="1" ht="15" customHeight="1" x14ac:dyDescent="0.2"/>
    <row r="238" s="110" customFormat="1" ht="15" customHeight="1" x14ac:dyDescent="0.2"/>
    <row r="239" s="110" customFormat="1" ht="15" customHeight="1" x14ac:dyDescent="0.2"/>
    <row r="240" s="110" customFormat="1" ht="15" customHeight="1" x14ac:dyDescent="0.2"/>
    <row r="241" spans="2:3" s="110" customFormat="1" ht="15" customHeight="1" x14ac:dyDescent="0.2"/>
    <row r="242" spans="2:3" s="110" customFormat="1" ht="15" customHeight="1" x14ac:dyDescent="0.2">
      <c r="B242" s="111"/>
      <c r="C242" s="112"/>
    </row>
    <row r="243" spans="2:3" s="110" customFormat="1" ht="15" customHeight="1" x14ac:dyDescent="0.2">
      <c r="B243" s="111"/>
      <c r="C243" s="112"/>
    </row>
    <row r="244" spans="2:3" s="110" customFormat="1" ht="15" customHeight="1" x14ac:dyDescent="0.2">
      <c r="B244" s="111"/>
      <c r="C244" s="112"/>
    </row>
    <row r="245" spans="2:3" s="110" customFormat="1" ht="15" customHeight="1" x14ac:dyDescent="0.2">
      <c r="B245" s="111"/>
      <c r="C245" s="112"/>
    </row>
    <row r="246" spans="2:3" s="110" customFormat="1" ht="15" customHeight="1" x14ac:dyDescent="0.2">
      <c r="B246" s="111"/>
      <c r="C246" s="112"/>
    </row>
    <row r="247" spans="2:3" s="110" customFormat="1" ht="15" customHeight="1" x14ac:dyDescent="0.2">
      <c r="B247" s="111"/>
      <c r="C247" s="112"/>
    </row>
    <row r="248" spans="2:3" s="110" customFormat="1" ht="15" customHeight="1" x14ac:dyDescent="0.2">
      <c r="B248" s="111"/>
      <c r="C248" s="112"/>
    </row>
    <row r="249" spans="2:3" s="110" customFormat="1" ht="15" customHeight="1" x14ac:dyDescent="0.2">
      <c r="B249" s="111"/>
      <c r="C249" s="112"/>
    </row>
    <row r="250" spans="2:3" s="110" customFormat="1" ht="15" customHeight="1" x14ac:dyDescent="0.2">
      <c r="B250" s="111"/>
      <c r="C250" s="112"/>
    </row>
    <row r="251" spans="2:3" s="110" customFormat="1" ht="15" customHeight="1" x14ac:dyDescent="0.2">
      <c r="B251" s="111"/>
      <c r="C251" s="112"/>
    </row>
    <row r="252" spans="2:3" s="110" customFormat="1" ht="15" customHeight="1" x14ac:dyDescent="0.2">
      <c r="B252" s="111"/>
      <c r="C252" s="112"/>
    </row>
    <row r="253" spans="2:3" s="110" customFormat="1" ht="15" customHeight="1" x14ac:dyDescent="0.2">
      <c r="B253" s="111"/>
      <c r="C253" s="112"/>
    </row>
    <row r="254" spans="2:3" s="110" customFormat="1" ht="15" customHeight="1" x14ac:dyDescent="0.2">
      <c r="B254" s="111"/>
      <c r="C254" s="112"/>
    </row>
    <row r="255" spans="2:3" s="110" customFormat="1" ht="15" customHeight="1" x14ac:dyDescent="0.2">
      <c r="B255" s="111"/>
      <c r="C255" s="112"/>
    </row>
    <row r="256" spans="2:3" s="110" customFormat="1" ht="15" customHeight="1" x14ac:dyDescent="0.2">
      <c r="B256" s="111"/>
      <c r="C256" s="112"/>
    </row>
    <row r="257" spans="2:3" s="110" customFormat="1" ht="15" customHeight="1" x14ac:dyDescent="0.2">
      <c r="B257" s="111"/>
      <c r="C257" s="112"/>
    </row>
    <row r="258" spans="2:3" s="110" customFormat="1" ht="15" customHeight="1" x14ac:dyDescent="0.2">
      <c r="B258" s="111"/>
      <c r="C258" s="112"/>
    </row>
    <row r="259" spans="2:3" s="110" customFormat="1" ht="15" customHeight="1" x14ac:dyDescent="0.2">
      <c r="B259" s="111"/>
      <c r="C259" s="112"/>
    </row>
    <row r="260" spans="2:3" s="110" customFormat="1" ht="15" customHeight="1" x14ac:dyDescent="0.2">
      <c r="B260" s="111"/>
      <c r="C260" s="112"/>
    </row>
    <row r="261" spans="2:3" s="110" customFormat="1" ht="15" customHeight="1" x14ac:dyDescent="0.2">
      <c r="B261" s="111"/>
      <c r="C261" s="112"/>
    </row>
    <row r="262" spans="2:3" s="110" customFormat="1" ht="15" customHeight="1" x14ac:dyDescent="0.2">
      <c r="B262" s="111"/>
      <c r="C262" s="112"/>
    </row>
    <row r="263" spans="2:3" s="110" customFormat="1" ht="15" customHeight="1" x14ac:dyDescent="0.2">
      <c r="B263" s="111"/>
      <c r="C263" s="112"/>
    </row>
    <row r="264" spans="2:3" s="110" customFormat="1" ht="15" customHeight="1" x14ac:dyDescent="0.2">
      <c r="B264" s="111"/>
      <c r="C264" s="112"/>
    </row>
    <row r="265" spans="2:3" s="110" customFormat="1" ht="15" customHeight="1" x14ac:dyDescent="0.2">
      <c r="B265" s="111"/>
      <c r="C265" s="112"/>
    </row>
    <row r="266" spans="2:3" s="110" customFormat="1" ht="15" customHeight="1" x14ac:dyDescent="0.2">
      <c r="B266" s="111"/>
      <c r="C266" s="112"/>
    </row>
    <row r="267" spans="2:3" s="110" customFormat="1" ht="15" customHeight="1" x14ac:dyDescent="0.2">
      <c r="B267" s="111"/>
      <c r="C267" s="112"/>
    </row>
    <row r="268" spans="2:3" s="110" customFormat="1" ht="15" customHeight="1" x14ac:dyDescent="0.2">
      <c r="B268" s="111"/>
      <c r="C268" s="112"/>
    </row>
    <row r="269" spans="2:3" s="110" customFormat="1" ht="15" customHeight="1" x14ac:dyDescent="0.2">
      <c r="B269" s="111"/>
      <c r="C269" s="112"/>
    </row>
    <row r="270" spans="2:3" s="110" customFormat="1" ht="15" customHeight="1" x14ac:dyDescent="0.2">
      <c r="B270" s="111"/>
      <c r="C270" s="112"/>
    </row>
    <row r="271" spans="2:3" s="110" customFormat="1" ht="15" customHeight="1" x14ac:dyDescent="0.2">
      <c r="B271" s="111"/>
      <c r="C271" s="112"/>
    </row>
    <row r="272" spans="2:3" s="110" customFormat="1" ht="15" customHeight="1" x14ac:dyDescent="0.2">
      <c r="B272" s="111"/>
      <c r="C272" s="112"/>
    </row>
    <row r="273" spans="2:3" s="110" customFormat="1" ht="15" customHeight="1" x14ac:dyDescent="0.2">
      <c r="B273" s="111"/>
      <c r="C273" s="112"/>
    </row>
    <row r="274" spans="2:3" s="110" customFormat="1" ht="15" customHeight="1" x14ac:dyDescent="0.2">
      <c r="B274" s="111"/>
      <c r="C274" s="112"/>
    </row>
    <row r="275" spans="2:3" s="110" customFormat="1" ht="15" customHeight="1" x14ac:dyDescent="0.2">
      <c r="B275" s="111"/>
      <c r="C275" s="112"/>
    </row>
    <row r="276" spans="2:3" s="110" customFormat="1" ht="15" customHeight="1" x14ac:dyDescent="0.2">
      <c r="B276" s="111"/>
      <c r="C276" s="112"/>
    </row>
    <row r="277" spans="2:3" s="110" customFormat="1" ht="15" customHeight="1" x14ac:dyDescent="0.2">
      <c r="B277" s="111"/>
      <c r="C277" s="112"/>
    </row>
    <row r="278" spans="2:3" s="110" customFormat="1" ht="15" customHeight="1" x14ac:dyDescent="0.2">
      <c r="B278" s="111"/>
      <c r="C278" s="112"/>
    </row>
    <row r="279" spans="2:3" s="110" customFormat="1" ht="15" customHeight="1" x14ac:dyDescent="0.2">
      <c r="B279" s="111"/>
      <c r="C279" s="112"/>
    </row>
    <row r="280" spans="2:3" s="110" customFormat="1" ht="15" customHeight="1" x14ac:dyDescent="0.2">
      <c r="B280" s="111"/>
      <c r="C280" s="112"/>
    </row>
    <row r="281" spans="2:3" s="110" customFormat="1" ht="15" customHeight="1" x14ac:dyDescent="0.2">
      <c r="B281" s="111"/>
      <c r="C281" s="112"/>
    </row>
    <row r="282" spans="2:3" s="110" customFormat="1" ht="15" customHeight="1" x14ac:dyDescent="0.2">
      <c r="B282" s="111"/>
      <c r="C282" s="112"/>
    </row>
    <row r="283" spans="2:3" s="110" customFormat="1" ht="15" customHeight="1" x14ac:dyDescent="0.2">
      <c r="B283" s="111"/>
      <c r="C283" s="112"/>
    </row>
    <row r="284" spans="2:3" s="110" customFormat="1" ht="15" customHeight="1" x14ac:dyDescent="0.2">
      <c r="B284" s="111"/>
      <c r="C284" s="112"/>
    </row>
    <row r="285" spans="2:3" s="110" customFormat="1" ht="15" customHeight="1" x14ac:dyDescent="0.2">
      <c r="B285" s="111"/>
      <c r="C285" s="112"/>
    </row>
    <row r="286" spans="2:3" s="110" customFormat="1" ht="15" customHeight="1" x14ac:dyDescent="0.2">
      <c r="B286" s="111"/>
      <c r="C286" s="112"/>
    </row>
    <row r="287" spans="2:3" s="110" customFormat="1" ht="15" customHeight="1" x14ac:dyDescent="0.2">
      <c r="B287" s="111"/>
      <c r="C287" s="112"/>
    </row>
    <row r="288" spans="2:3" s="110" customFormat="1" ht="15" customHeight="1" x14ac:dyDescent="0.2">
      <c r="B288" s="111"/>
      <c r="C288" s="112"/>
    </row>
    <row r="289" spans="2:3" s="110" customFormat="1" ht="15" customHeight="1" x14ac:dyDescent="0.2">
      <c r="B289" s="111"/>
      <c r="C289" s="112"/>
    </row>
    <row r="290" spans="2:3" s="110" customFormat="1" ht="15" customHeight="1" x14ac:dyDescent="0.2">
      <c r="B290" s="111"/>
      <c r="C290" s="112"/>
    </row>
    <row r="291" spans="2:3" s="110" customFormat="1" ht="15" customHeight="1" x14ac:dyDescent="0.2">
      <c r="B291" s="111"/>
      <c r="C291" s="112"/>
    </row>
    <row r="292" spans="2:3" s="110" customFormat="1" ht="15" customHeight="1" x14ac:dyDescent="0.2">
      <c r="B292" s="111"/>
      <c r="C292" s="112"/>
    </row>
    <row r="293" spans="2:3" s="110" customFormat="1" ht="15" customHeight="1" x14ac:dyDescent="0.2">
      <c r="B293" s="111"/>
      <c r="C293" s="112"/>
    </row>
    <row r="294" spans="2:3" s="110" customFormat="1" ht="15" customHeight="1" x14ac:dyDescent="0.2">
      <c r="B294" s="111"/>
      <c r="C294" s="112"/>
    </row>
    <row r="295" spans="2:3" s="110" customFormat="1" ht="15" customHeight="1" x14ac:dyDescent="0.2">
      <c r="B295" s="111"/>
      <c r="C295" s="112"/>
    </row>
    <row r="296" spans="2:3" s="110" customFormat="1" ht="15" customHeight="1" x14ac:dyDescent="0.2">
      <c r="B296" s="111"/>
      <c r="C296" s="112"/>
    </row>
    <row r="297" spans="2:3" s="110" customFormat="1" ht="15" customHeight="1" x14ac:dyDescent="0.2">
      <c r="B297" s="111"/>
      <c r="C297" s="112"/>
    </row>
    <row r="298" spans="2:3" s="110" customFormat="1" ht="15" customHeight="1" x14ac:dyDescent="0.2">
      <c r="B298" s="111"/>
      <c r="C298" s="112"/>
    </row>
    <row r="299" spans="2:3" s="110" customFormat="1" ht="15" customHeight="1" x14ac:dyDescent="0.2">
      <c r="B299" s="111"/>
      <c r="C299" s="112"/>
    </row>
    <row r="300" spans="2:3" s="110" customFormat="1" ht="15" customHeight="1" x14ac:dyDescent="0.2">
      <c r="B300" s="111"/>
      <c r="C300" s="112"/>
    </row>
    <row r="301" spans="2:3" s="110" customFormat="1" ht="15" customHeight="1" x14ac:dyDescent="0.2">
      <c r="B301" s="111"/>
      <c r="C301" s="112"/>
    </row>
    <row r="302" spans="2:3" s="110" customFormat="1" ht="15" customHeight="1" x14ac:dyDescent="0.2">
      <c r="B302" s="111"/>
      <c r="C302" s="112"/>
    </row>
    <row r="303" spans="2:3" s="110" customFormat="1" ht="15" customHeight="1" x14ac:dyDescent="0.2">
      <c r="B303" s="111"/>
      <c r="C303" s="112"/>
    </row>
    <row r="304" spans="2:3" s="110" customFormat="1" ht="15" customHeight="1" x14ac:dyDescent="0.2">
      <c r="B304" s="111"/>
      <c r="C304" s="112"/>
    </row>
    <row r="305" spans="2:3" s="110" customFormat="1" ht="15" customHeight="1" x14ac:dyDescent="0.2">
      <c r="B305" s="111"/>
      <c r="C305" s="112"/>
    </row>
    <row r="306" spans="2:3" s="110" customFormat="1" ht="15" customHeight="1" x14ac:dyDescent="0.2">
      <c r="B306" s="111"/>
      <c r="C306" s="112"/>
    </row>
    <row r="307" spans="2:3" s="110" customFormat="1" ht="15" customHeight="1" x14ac:dyDescent="0.2">
      <c r="B307" s="111"/>
      <c r="C307" s="112"/>
    </row>
    <row r="308" spans="2:3" s="110" customFormat="1" ht="15" customHeight="1" x14ac:dyDescent="0.2">
      <c r="B308" s="111"/>
      <c r="C308" s="112"/>
    </row>
    <row r="309" spans="2:3" s="110" customFormat="1" ht="15" customHeight="1" x14ac:dyDescent="0.2">
      <c r="B309" s="111"/>
      <c r="C309" s="112"/>
    </row>
    <row r="310" spans="2:3" s="110" customFormat="1" ht="15" customHeight="1" x14ac:dyDescent="0.2">
      <c r="B310" s="111"/>
      <c r="C310" s="112"/>
    </row>
    <row r="311" spans="2:3" s="110" customFormat="1" ht="15" customHeight="1" x14ac:dyDescent="0.2">
      <c r="B311" s="111"/>
      <c r="C311" s="112"/>
    </row>
    <row r="312" spans="2:3" s="110" customFormat="1" ht="15" customHeight="1" x14ac:dyDescent="0.2">
      <c r="B312" s="111"/>
      <c r="C312" s="112"/>
    </row>
    <row r="313" spans="2:3" s="110" customFormat="1" ht="15" customHeight="1" x14ac:dyDescent="0.2">
      <c r="B313" s="111"/>
      <c r="C313" s="112"/>
    </row>
    <row r="314" spans="2:3" s="110" customFormat="1" ht="15" customHeight="1" x14ac:dyDescent="0.2">
      <c r="B314" s="111"/>
      <c r="C314" s="112"/>
    </row>
    <row r="315" spans="2:3" s="110" customFormat="1" ht="15" customHeight="1" x14ac:dyDescent="0.2">
      <c r="B315" s="111"/>
      <c r="C315" s="112"/>
    </row>
    <row r="316" spans="2:3" s="110" customFormat="1" ht="15" customHeight="1" x14ac:dyDescent="0.2">
      <c r="B316" s="111"/>
      <c r="C316" s="112"/>
    </row>
    <row r="317" spans="2:3" s="110" customFormat="1" ht="15" customHeight="1" x14ac:dyDescent="0.2">
      <c r="B317" s="111"/>
      <c r="C317" s="112"/>
    </row>
    <row r="318" spans="2:3" s="110" customFormat="1" ht="15" customHeight="1" x14ac:dyDescent="0.2">
      <c r="B318" s="111"/>
      <c r="C318" s="112"/>
    </row>
    <row r="319" spans="2:3" s="110" customFormat="1" ht="15" customHeight="1" x14ac:dyDescent="0.2">
      <c r="B319" s="111"/>
      <c r="C319" s="112"/>
    </row>
    <row r="320" spans="2:3" s="110" customFormat="1" ht="15" customHeight="1" x14ac:dyDescent="0.2">
      <c r="B320" s="111"/>
      <c r="C320" s="112"/>
    </row>
    <row r="321" spans="2:3" s="110" customFormat="1" ht="15" customHeight="1" x14ac:dyDescent="0.2">
      <c r="B321" s="111"/>
      <c r="C321" s="112"/>
    </row>
    <row r="322" spans="2:3" s="110" customFormat="1" ht="15" customHeight="1" x14ac:dyDescent="0.2">
      <c r="B322" s="111"/>
      <c r="C322" s="112"/>
    </row>
    <row r="323" spans="2:3" s="110" customFormat="1" ht="15" customHeight="1" x14ac:dyDescent="0.2">
      <c r="B323" s="111"/>
      <c r="C323" s="112"/>
    </row>
    <row r="324" spans="2:3" s="110" customFormat="1" ht="15" customHeight="1" x14ac:dyDescent="0.2">
      <c r="B324" s="111"/>
      <c r="C324" s="112"/>
    </row>
    <row r="325" spans="2:3" s="110" customFormat="1" ht="15" customHeight="1" x14ac:dyDescent="0.2">
      <c r="B325" s="111"/>
      <c r="C325" s="112"/>
    </row>
    <row r="326" spans="2:3" s="110" customFormat="1" ht="15" customHeight="1" x14ac:dyDescent="0.2">
      <c r="B326" s="111"/>
      <c r="C326" s="112"/>
    </row>
    <row r="327" spans="2:3" s="110" customFormat="1" ht="15" customHeight="1" x14ac:dyDescent="0.2">
      <c r="B327" s="111"/>
      <c r="C327" s="112"/>
    </row>
    <row r="328" spans="2:3" s="110" customFormat="1" ht="15" customHeight="1" x14ac:dyDescent="0.2">
      <c r="B328" s="111"/>
      <c r="C328" s="112"/>
    </row>
    <row r="329" spans="2:3" s="110" customFormat="1" ht="15" customHeight="1" x14ac:dyDescent="0.2">
      <c r="B329" s="111"/>
      <c r="C329" s="112"/>
    </row>
    <row r="330" spans="2:3" s="110" customFormat="1" ht="15" customHeight="1" x14ac:dyDescent="0.2">
      <c r="B330" s="111"/>
      <c r="C330" s="112"/>
    </row>
    <row r="331" spans="2:3" s="110" customFormat="1" ht="15" customHeight="1" x14ac:dyDescent="0.2">
      <c r="B331" s="111"/>
      <c r="C331" s="112"/>
    </row>
    <row r="332" spans="2:3" s="110" customFormat="1" ht="15" customHeight="1" x14ac:dyDescent="0.2">
      <c r="B332" s="111"/>
      <c r="C332" s="112"/>
    </row>
    <row r="333" spans="2:3" s="110" customFormat="1" ht="15" customHeight="1" x14ac:dyDescent="0.2">
      <c r="B333" s="111"/>
      <c r="C333" s="112"/>
    </row>
    <row r="334" spans="2:3" s="110" customFormat="1" ht="15" customHeight="1" x14ac:dyDescent="0.2">
      <c r="B334" s="111"/>
      <c r="C334" s="112"/>
    </row>
    <row r="335" spans="2:3" s="110" customFormat="1" ht="15" customHeight="1" x14ac:dyDescent="0.2">
      <c r="B335" s="111"/>
      <c r="C335" s="112"/>
    </row>
    <row r="336" spans="2:3" s="110" customFormat="1" ht="15" customHeight="1" x14ac:dyDescent="0.2">
      <c r="B336" s="111"/>
      <c r="C336" s="112"/>
    </row>
    <row r="337" spans="2:3" s="110" customFormat="1" ht="15" customHeight="1" x14ac:dyDescent="0.2">
      <c r="B337" s="111"/>
      <c r="C337" s="112"/>
    </row>
    <row r="338" spans="2:3" s="110" customFormat="1" ht="15" customHeight="1" x14ac:dyDescent="0.2">
      <c r="B338" s="111"/>
      <c r="C338" s="112"/>
    </row>
    <row r="339" spans="2:3" s="110" customFormat="1" ht="15" customHeight="1" x14ac:dyDescent="0.2">
      <c r="B339" s="111"/>
      <c r="C339" s="112"/>
    </row>
    <row r="340" spans="2:3" s="110" customFormat="1" ht="15" customHeight="1" x14ac:dyDescent="0.2">
      <c r="B340" s="111"/>
      <c r="C340" s="112"/>
    </row>
    <row r="341" spans="2:3" s="110" customFormat="1" ht="15" customHeight="1" x14ac:dyDescent="0.2">
      <c r="B341" s="111"/>
      <c r="C341" s="112"/>
    </row>
    <row r="342" spans="2:3" s="110" customFormat="1" ht="15" customHeight="1" x14ac:dyDescent="0.2">
      <c r="B342" s="111"/>
      <c r="C342" s="112"/>
    </row>
    <row r="343" spans="2:3" s="110" customFormat="1" ht="15" customHeight="1" x14ac:dyDescent="0.2">
      <c r="B343" s="111"/>
      <c r="C343" s="112"/>
    </row>
    <row r="344" spans="2:3" s="110" customFormat="1" ht="15" customHeight="1" x14ac:dyDescent="0.2">
      <c r="B344" s="111"/>
      <c r="C344" s="112"/>
    </row>
    <row r="345" spans="2:3" s="110" customFormat="1" ht="15" customHeight="1" x14ac:dyDescent="0.2">
      <c r="B345" s="111"/>
      <c r="C345" s="112"/>
    </row>
    <row r="346" spans="2:3" s="110" customFormat="1" ht="15" customHeight="1" x14ac:dyDescent="0.2">
      <c r="B346" s="111"/>
      <c r="C346" s="112"/>
    </row>
    <row r="347" spans="2:3" s="110" customFormat="1" ht="15" customHeight="1" x14ac:dyDescent="0.2">
      <c r="B347" s="111"/>
      <c r="C347" s="112"/>
    </row>
    <row r="348" spans="2:3" s="110" customFormat="1" ht="15" customHeight="1" x14ac:dyDescent="0.2">
      <c r="B348" s="111"/>
      <c r="C348" s="112"/>
    </row>
    <row r="349" spans="2:3" s="110" customFormat="1" ht="15" customHeight="1" x14ac:dyDescent="0.2">
      <c r="B349" s="111"/>
      <c r="C349" s="112"/>
    </row>
    <row r="350" spans="2:3" s="110" customFormat="1" ht="15" customHeight="1" x14ac:dyDescent="0.2">
      <c r="B350" s="111"/>
      <c r="C350" s="112"/>
    </row>
    <row r="351" spans="2:3" s="110" customFormat="1" ht="15" customHeight="1" x14ac:dyDescent="0.2">
      <c r="B351" s="111"/>
      <c r="C351" s="112"/>
    </row>
    <row r="352" spans="2:3" s="110" customFormat="1" ht="15" customHeight="1" x14ac:dyDescent="0.2">
      <c r="B352" s="111"/>
      <c r="C352" s="112"/>
    </row>
    <row r="353" spans="2:3" s="110" customFormat="1" ht="15" customHeight="1" x14ac:dyDescent="0.2">
      <c r="B353" s="111"/>
      <c r="C353" s="112"/>
    </row>
    <row r="354" spans="2:3" s="110" customFormat="1" ht="15" customHeight="1" x14ac:dyDescent="0.2">
      <c r="B354" s="111"/>
      <c r="C354" s="112"/>
    </row>
    <row r="355" spans="2:3" s="110" customFormat="1" ht="15" customHeight="1" x14ac:dyDescent="0.2">
      <c r="B355" s="111"/>
      <c r="C355" s="112"/>
    </row>
    <row r="356" spans="2:3" s="110" customFormat="1" ht="15" customHeight="1" x14ac:dyDescent="0.2">
      <c r="B356" s="111"/>
      <c r="C356" s="112"/>
    </row>
    <row r="357" spans="2:3" s="110" customFormat="1" ht="15" customHeight="1" x14ac:dyDescent="0.2">
      <c r="B357" s="111"/>
      <c r="C357" s="112"/>
    </row>
    <row r="358" spans="2:3" s="110" customFormat="1" ht="15" customHeight="1" x14ac:dyDescent="0.2">
      <c r="B358" s="111"/>
      <c r="C358" s="112"/>
    </row>
    <row r="359" spans="2:3" s="110" customFormat="1" ht="15" customHeight="1" x14ac:dyDescent="0.2">
      <c r="B359" s="111"/>
      <c r="C359" s="112"/>
    </row>
    <row r="360" spans="2:3" s="110" customFormat="1" ht="15" customHeight="1" x14ac:dyDescent="0.2">
      <c r="B360" s="111"/>
      <c r="C360" s="112"/>
    </row>
    <row r="361" spans="2:3" s="110" customFormat="1" ht="15" customHeight="1" x14ac:dyDescent="0.2">
      <c r="B361" s="111"/>
      <c r="C361" s="112"/>
    </row>
    <row r="362" spans="2:3" s="110" customFormat="1" ht="15" customHeight="1" x14ac:dyDescent="0.2">
      <c r="B362" s="111"/>
      <c r="C362" s="112"/>
    </row>
    <row r="363" spans="2:3" s="110" customFormat="1" ht="15" customHeight="1" x14ac:dyDescent="0.2">
      <c r="B363" s="111"/>
      <c r="C363" s="112"/>
    </row>
    <row r="364" spans="2:3" s="110" customFormat="1" ht="15" customHeight="1" x14ac:dyDescent="0.2">
      <c r="B364" s="111"/>
      <c r="C364" s="112"/>
    </row>
    <row r="365" spans="2:3" s="110" customFormat="1" ht="15" customHeight="1" x14ac:dyDescent="0.2">
      <c r="B365" s="111"/>
      <c r="C365" s="112"/>
    </row>
    <row r="366" spans="2:3" s="110" customFormat="1" ht="15" customHeight="1" x14ac:dyDescent="0.2">
      <c r="B366" s="111"/>
      <c r="C366" s="112"/>
    </row>
    <row r="367" spans="2:3" s="110" customFormat="1" ht="15" customHeight="1" x14ac:dyDescent="0.2">
      <c r="B367" s="111"/>
      <c r="C367" s="112"/>
    </row>
    <row r="368" spans="2:3" s="110" customFormat="1" ht="15" customHeight="1" x14ac:dyDescent="0.2">
      <c r="B368" s="111"/>
      <c r="C368" s="112"/>
    </row>
    <row r="369" spans="2:3" s="110" customFormat="1" ht="15" customHeight="1" x14ac:dyDescent="0.2">
      <c r="B369" s="111"/>
      <c r="C369" s="112"/>
    </row>
    <row r="370" spans="2:3" s="110" customFormat="1" ht="15" customHeight="1" x14ac:dyDescent="0.2">
      <c r="B370" s="111"/>
      <c r="C370" s="112"/>
    </row>
    <row r="371" spans="2:3" s="110" customFormat="1" ht="15" customHeight="1" x14ac:dyDescent="0.2">
      <c r="B371" s="111"/>
      <c r="C371" s="112"/>
    </row>
    <row r="372" spans="2:3" s="110" customFormat="1" ht="15" customHeight="1" x14ac:dyDescent="0.2">
      <c r="B372" s="111"/>
      <c r="C372" s="112"/>
    </row>
    <row r="373" spans="2:3" s="110" customFormat="1" ht="15" customHeight="1" x14ac:dyDescent="0.2">
      <c r="B373" s="111"/>
      <c r="C373" s="112"/>
    </row>
    <row r="374" spans="2:3" s="110" customFormat="1" ht="15" customHeight="1" x14ac:dyDescent="0.2">
      <c r="B374" s="111"/>
      <c r="C374" s="112"/>
    </row>
    <row r="375" spans="2:3" s="110" customFormat="1" ht="15" customHeight="1" x14ac:dyDescent="0.2">
      <c r="B375" s="111"/>
      <c r="C375" s="112"/>
    </row>
    <row r="376" spans="2:3" s="110" customFormat="1" ht="15" customHeight="1" x14ac:dyDescent="0.2">
      <c r="B376" s="111"/>
      <c r="C376" s="112"/>
    </row>
    <row r="377" spans="2:3" s="110" customFormat="1" ht="15" customHeight="1" x14ac:dyDescent="0.2">
      <c r="B377" s="111"/>
      <c r="C377" s="112"/>
    </row>
    <row r="378" spans="2:3" s="110" customFormat="1" ht="15" customHeight="1" x14ac:dyDescent="0.2">
      <c r="B378" s="111"/>
      <c r="C378" s="112"/>
    </row>
    <row r="379" spans="2:3" s="110" customFormat="1" ht="15" customHeight="1" x14ac:dyDescent="0.2">
      <c r="B379" s="111"/>
      <c r="C379" s="112"/>
    </row>
    <row r="380" spans="2:3" s="110" customFormat="1" ht="15" customHeight="1" x14ac:dyDescent="0.2">
      <c r="B380" s="111"/>
      <c r="C380" s="112"/>
    </row>
    <row r="381" spans="2:3" s="110" customFormat="1" ht="15" customHeight="1" x14ac:dyDescent="0.2">
      <c r="B381" s="111"/>
      <c r="C381" s="112"/>
    </row>
    <row r="382" spans="2:3" s="110" customFormat="1" ht="15" customHeight="1" x14ac:dyDescent="0.2">
      <c r="B382" s="111"/>
      <c r="C382" s="112"/>
    </row>
    <row r="383" spans="2:3" s="110" customFormat="1" ht="15" customHeight="1" x14ac:dyDescent="0.2">
      <c r="B383" s="111"/>
      <c r="C383" s="112"/>
    </row>
    <row r="384" spans="2:3" s="110" customFormat="1" ht="15" customHeight="1" x14ac:dyDescent="0.2">
      <c r="B384" s="111"/>
      <c r="C384" s="112"/>
    </row>
    <row r="385" spans="2:3" s="110" customFormat="1" ht="15" customHeight="1" x14ac:dyDescent="0.2">
      <c r="B385" s="111"/>
      <c r="C385" s="112"/>
    </row>
    <row r="386" spans="2:3" s="110" customFormat="1" ht="15" customHeight="1" x14ac:dyDescent="0.2">
      <c r="B386" s="111"/>
      <c r="C386" s="112"/>
    </row>
    <row r="387" spans="2:3" s="110" customFormat="1" ht="15" customHeight="1" x14ac:dyDescent="0.2">
      <c r="B387" s="111"/>
      <c r="C387" s="112"/>
    </row>
    <row r="388" spans="2:3" s="110" customFormat="1" ht="15" customHeight="1" x14ac:dyDescent="0.2">
      <c r="B388" s="111"/>
      <c r="C388" s="112"/>
    </row>
    <row r="389" spans="2:3" s="110" customFormat="1" ht="15" customHeight="1" x14ac:dyDescent="0.2">
      <c r="B389" s="111"/>
      <c r="C389" s="112"/>
    </row>
    <row r="390" spans="2:3" s="110" customFormat="1" ht="15" customHeight="1" x14ac:dyDescent="0.2">
      <c r="B390" s="111"/>
      <c r="C390" s="112"/>
    </row>
    <row r="391" spans="2:3" s="110" customFormat="1" ht="15" customHeight="1" x14ac:dyDescent="0.2">
      <c r="B391" s="111"/>
      <c r="C391" s="112"/>
    </row>
    <row r="392" spans="2:3" s="110" customFormat="1" ht="15" customHeight="1" x14ac:dyDescent="0.2">
      <c r="B392" s="111"/>
      <c r="C392" s="112"/>
    </row>
    <row r="393" spans="2:3" s="110" customFormat="1" ht="15" customHeight="1" x14ac:dyDescent="0.2">
      <c r="B393" s="111"/>
      <c r="C393" s="112"/>
    </row>
    <row r="394" spans="2:3" s="110" customFormat="1" ht="15" customHeight="1" x14ac:dyDescent="0.2">
      <c r="B394" s="111"/>
      <c r="C394" s="112"/>
    </row>
    <row r="395" spans="2:3" s="110" customFormat="1" ht="15" customHeight="1" x14ac:dyDescent="0.2">
      <c r="B395" s="111"/>
      <c r="C395" s="112"/>
    </row>
    <row r="396" spans="2:3" s="110" customFormat="1" ht="15" customHeight="1" x14ac:dyDescent="0.2">
      <c r="B396" s="111"/>
      <c r="C396" s="112"/>
    </row>
    <row r="397" spans="2:3" s="110" customFormat="1" ht="15" customHeight="1" x14ac:dyDescent="0.2">
      <c r="B397" s="111"/>
      <c r="C397" s="112"/>
    </row>
    <row r="398" spans="2:3" s="110" customFormat="1" ht="15" customHeight="1" x14ac:dyDescent="0.2">
      <c r="B398" s="111"/>
      <c r="C398" s="112"/>
    </row>
    <row r="399" spans="2:3" s="110" customFormat="1" ht="15" customHeight="1" x14ac:dyDescent="0.2">
      <c r="B399" s="111"/>
      <c r="C399" s="112"/>
    </row>
    <row r="400" spans="2:3" s="110" customFormat="1" ht="15" customHeight="1" x14ac:dyDescent="0.2">
      <c r="B400" s="111"/>
      <c r="C400" s="112"/>
    </row>
    <row r="401" spans="2:3" s="110" customFormat="1" ht="15" customHeight="1" x14ac:dyDescent="0.2">
      <c r="B401" s="111"/>
      <c r="C401" s="112"/>
    </row>
    <row r="402" spans="2:3" s="110" customFormat="1" ht="15" customHeight="1" x14ac:dyDescent="0.2">
      <c r="B402" s="111"/>
      <c r="C402" s="112"/>
    </row>
    <row r="403" spans="2:3" s="110" customFormat="1" ht="15" customHeight="1" x14ac:dyDescent="0.2">
      <c r="B403" s="111"/>
      <c r="C403" s="112"/>
    </row>
    <row r="404" spans="2:3" s="110" customFormat="1" ht="15" customHeight="1" x14ac:dyDescent="0.2">
      <c r="B404" s="111"/>
      <c r="C404" s="112"/>
    </row>
    <row r="405" spans="2:3" s="110" customFormat="1" ht="15" customHeight="1" x14ac:dyDescent="0.2">
      <c r="B405" s="111"/>
      <c r="C405" s="112"/>
    </row>
    <row r="406" spans="2:3" s="110" customFormat="1" ht="15" customHeight="1" x14ac:dyDescent="0.2">
      <c r="B406" s="111"/>
      <c r="C406" s="112"/>
    </row>
    <row r="407" spans="2:3" s="110" customFormat="1" ht="15" customHeight="1" x14ac:dyDescent="0.2">
      <c r="B407" s="111"/>
      <c r="C407" s="112"/>
    </row>
    <row r="408" spans="2:3" s="110" customFormat="1" ht="15" customHeight="1" x14ac:dyDescent="0.2">
      <c r="B408" s="111"/>
      <c r="C408" s="112"/>
    </row>
    <row r="409" spans="2:3" s="110" customFormat="1" ht="15" customHeight="1" x14ac:dyDescent="0.2">
      <c r="B409" s="111"/>
      <c r="C409" s="112"/>
    </row>
    <row r="410" spans="2:3" s="110" customFormat="1" ht="15" customHeight="1" x14ac:dyDescent="0.2">
      <c r="B410" s="111"/>
      <c r="C410" s="112"/>
    </row>
    <row r="411" spans="2:3" s="110" customFormat="1" ht="15" customHeight="1" x14ac:dyDescent="0.2">
      <c r="B411" s="111"/>
      <c r="C411" s="112"/>
    </row>
    <row r="412" spans="2:3" s="110" customFormat="1" ht="15" customHeight="1" x14ac:dyDescent="0.2">
      <c r="B412" s="111"/>
      <c r="C412" s="112"/>
    </row>
    <row r="413" spans="2:3" s="110" customFormat="1" ht="15" customHeight="1" x14ac:dyDescent="0.2">
      <c r="B413" s="111"/>
      <c r="C413" s="112"/>
    </row>
    <row r="414" spans="2:3" s="110" customFormat="1" ht="15" customHeight="1" x14ac:dyDescent="0.2">
      <c r="B414" s="111"/>
      <c r="C414" s="112"/>
    </row>
    <row r="415" spans="2:3" s="110" customFormat="1" ht="15" customHeight="1" x14ac:dyDescent="0.2">
      <c r="B415" s="111"/>
      <c r="C415" s="112"/>
    </row>
    <row r="416" spans="2:3" s="110" customFormat="1" ht="15" customHeight="1" x14ac:dyDescent="0.2">
      <c r="B416" s="111"/>
      <c r="C416" s="112"/>
    </row>
    <row r="417" spans="2:3" s="110" customFormat="1" ht="15" customHeight="1" x14ac:dyDescent="0.2">
      <c r="B417" s="111"/>
      <c r="C417" s="112"/>
    </row>
    <row r="418" spans="2:3" s="110" customFormat="1" ht="15" customHeight="1" x14ac:dyDescent="0.2">
      <c r="B418" s="111"/>
      <c r="C418" s="112"/>
    </row>
    <row r="419" spans="2:3" s="110" customFormat="1" ht="15" customHeight="1" x14ac:dyDescent="0.2">
      <c r="B419" s="111"/>
      <c r="C419" s="112"/>
    </row>
    <row r="420" spans="2:3" s="110" customFormat="1" ht="15" customHeight="1" x14ac:dyDescent="0.2">
      <c r="B420" s="111"/>
      <c r="C420" s="112"/>
    </row>
    <row r="421" spans="2:3" s="110" customFormat="1" ht="15" customHeight="1" x14ac:dyDescent="0.2">
      <c r="B421" s="111"/>
      <c r="C421" s="112"/>
    </row>
    <row r="422" spans="2:3" s="110" customFormat="1" ht="15" customHeight="1" x14ac:dyDescent="0.2">
      <c r="B422" s="111"/>
      <c r="C422" s="112"/>
    </row>
    <row r="423" spans="2:3" s="110" customFormat="1" ht="15" customHeight="1" x14ac:dyDescent="0.2">
      <c r="B423" s="111"/>
      <c r="C423" s="112"/>
    </row>
    <row r="424" spans="2:3" s="110" customFormat="1" ht="15" customHeight="1" x14ac:dyDescent="0.2">
      <c r="B424" s="111"/>
      <c r="C424" s="112"/>
    </row>
    <row r="425" spans="2:3" s="110" customFormat="1" ht="15" customHeight="1" x14ac:dyDescent="0.2">
      <c r="B425" s="111"/>
      <c r="C425" s="112"/>
    </row>
    <row r="426" spans="2:3" s="110" customFormat="1" ht="15" customHeight="1" x14ac:dyDescent="0.2">
      <c r="B426" s="111"/>
      <c r="C426" s="112"/>
    </row>
    <row r="427" spans="2:3" s="110" customFormat="1" ht="15" customHeight="1" x14ac:dyDescent="0.2">
      <c r="B427" s="111"/>
      <c r="C427" s="112"/>
    </row>
    <row r="428" spans="2:3" s="110" customFormat="1" ht="15" customHeight="1" x14ac:dyDescent="0.2">
      <c r="B428" s="111"/>
      <c r="C428" s="112"/>
    </row>
    <row r="429" spans="2:3" s="110" customFormat="1" ht="15" customHeight="1" x14ac:dyDescent="0.2">
      <c r="B429" s="111"/>
      <c r="C429" s="112"/>
    </row>
    <row r="430" spans="2:3" s="110" customFormat="1" ht="15" customHeight="1" x14ac:dyDescent="0.2">
      <c r="B430" s="111"/>
      <c r="C430" s="112"/>
    </row>
    <row r="431" spans="2:3" s="110" customFormat="1" ht="15" customHeight="1" x14ac:dyDescent="0.2">
      <c r="B431" s="111"/>
      <c r="C431" s="112"/>
    </row>
    <row r="432" spans="2:3" s="110" customFormat="1" ht="15" customHeight="1" x14ac:dyDescent="0.2">
      <c r="B432" s="111"/>
      <c r="C432" s="112"/>
    </row>
    <row r="433" spans="2:3" s="110" customFormat="1" ht="15" customHeight="1" x14ac:dyDescent="0.2">
      <c r="B433" s="111"/>
      <c r="C433" s="112"/>
    </row>
    <row r="434" spans="2:3" s="110" customFormat="1" ht="15" customHeight="1" x14ac:dyDescent="0.2">
      <c r="B434" s="111"/>
      <c r="C434" s="112"/>
    </row>
    <row r="435" spans="2:3" s="110" customFormat="1" ht="15" customHeight="1" x14ac:dyDescent="0.2">
      <c r="B435" s="111"/>
      <c r="C435" s="112"/>
    </row>
    <row r="436" spans="2:3" s="110" customFormat="1" ht="15" customHeight="1" x14ac:dyDescent="0.2">
      <c r="B436" s="111"/>
      <c r="C436" s="112"/>
    </row>
    <row r="437" spans="2:3" s="110" customFormat="1" ht="15" customHeight="1" x14ac:dyDescent="0.2">
      <c r="B437" s="111"/>
      <c r="C437" s="112"/>
    </row>
    <row r="438" spans="2:3" s="110" customFormat="1" ht="15" customHeight="1" x14ac:dyDescent="0.2">
      <c r="B438" s="111"/>
      <c r="C438" s="112"/>
    </row>
    <row r="439" spans="2:3" s="110" customFormat="1" ht="15" customHeight="1" x14ac:dyDescent="0.2">
      <c r="B439" s="111"/>
      <c r="C439" s="112"/>
    </row>
    <row r="440" spans="2:3" s="110" customFormat="1" ht="15" customHeight="1" x14ac:dyDescent="0.2">
      <c r="B440" s="111"/>
      <c r="C440" s="112"/>
    </row>
    <row r="441" spans="2:3" s="110" customFormat="1" ht="15" customHeight="1" x14ac:dyDescent="0.2">
      <c r="B441" s="111"/>
      <c r="C441" s="112"/>
    </row>
    <row r="442" spans="2:3" s="110" customFormat="1" ht="15" customHeight="1" x14ac:dyDescent="0.2">
      <c r="B442" s="111"/>
      <c r="C442" s="112"/>
    </row>
    <row r="443" spans="2:3" s="110" customFormat="1" ht="15" customHeight="1" x14ac:dyDescent="0.2">
      <c r="B443" s="111"/>
      <c r="C443" s="112"/>
    </row>
    <row r="444" spans="2:3" s="110" customFormat="1" ht="15" customHeight="1" x14ac:dyDescent="0.2">
      <c r="B444" s="111"/>
      <c r="C444" s="112"/>
    </row>
    <row r="445" spans="2:3" s="110" customFormat="1" ht="15" customHeight="1" x14ac:dyDescent="0.2">
      <c r="B445" s="111"/>
      <c r="C445" s="112"/>
    </row>
    <row r="446" spans="2:3" s="110" customFormat="1" ht="15" customHeight="1" x14ac:dyDescent="0.2">
      <c r="B446" s="111"/>
      <c r="C446" s="112"/>
    </row>
    <row r="447" spans="2:3" s="110" customFormat="1" ht="15" customHeight="1" x14ac:dyDescent="0.2">
      <c r="B447" s="111"/>
      <c r="C447" s="112"/>
    </row>
    <row r="448" spans="2:3" s="110" customFormat="1" ht="15" customHeight="1" x14ac:dyDescent="0.2">
      <c r="B448" s="111"/>
      <c r="C448" s="112"/>
    </row>
    <row r="449" spans="2:3" s="110" customFormat="1" ht="15" customHeight="1" x14ac:dyDescent="0.2">
      <c r="B449" s="111"/>
      <c r="C449" s="112"/>
    </row>
    <row r="450" spans="2:3" s="110" customFormat="1" ht="15" customHeight="1" x14ac:dyDescent="0.2">
      <c r="B450" s="111"/>
      <c r="C450" s="112"/>
    </row>
    <row r="451" spans="2:3" s="110" customFormat="1" ht="15" customHeight="1" x14ac:dyDescent="0.2">
      <c r="B451" s="111"/>
      <c r="C451" s="112"/>
    </row>
    <row r="452" spans="2:3" s="110" customFormat="1" ht="15" customHeight="1" x14ac:dyDescent="0.2">
      <c r="B452" s="111"/>
      <c r="C452" s="112"/>
    </row>
    <row r="453" spans="2:3" s="110" customFormat="1" ht="15" customHeight="1" x14ac:dyDescent="0.2">
      <c r="B453" s="111"/>
      <c r="C453" s="112"/>
    </row>
    <row r="454" spans="2:3" s="110" customFormat="1" ht="15" customHeight="1" x14ac:dyDescent="0.2">
      <c r="B454" s="111"/>
      <c r="C454" s="112"/>
    </row>
    <row r="455" spans="2:3" s="110" customFormat="1" ht="15" customHeight="1" x14ac:dyDescent="0.2">
      <c r="B455" s="111"/>
      <c r="C455" s="112"/>
    </row>
    <row r="456" spans="2:3" s="110" customFormat="1" ht="15" customHeight="1" x14ac:dyDescent="0.2">
      <c r="B456" s="111"/>
      <c r="C456" s="112"/>
    </row>
    <row r="457" spans="2:3" s="110" customFormat="1" ht="15" customHeight="1" x14ac:dyDescent="0.2">
      <c r="B457" s="111"/>
      <c r="C457" s="112"/>
    </row>
    <row r="458" spans="2:3" s="110" customFormat="1" ht="15" customHeight="1" x14ac:dyDescent="0.2">
      <c r="B458" s="111"/>
      <c r="C458" s="112"/>
    </row>
    <row r="459" spans="2:3" s="110" customFormat="1" ht="15" customHeight="1" x14ac:dyDescent="0.2">
      <c r="B459" s="111"/>
      <c r="C459" s="112"/>
    </row>
    <row r="460" spans="2:3" s="110" customFormat="1" ht="15" customHeight="1" x14ac:dyDescent="0.2">
      <c r="B460" s="111"/>
      <c r="C460" s="112"/>
    </row>
    <row r="461" spans="2:3" s="110" customFormat="1" ht="15" customHeight="1" x14ac:dyDescent="0.2">
      <c r="B461" s="111"/>
      <c r="C461" s="112"/>
    </row>
    <row r="462" spans="2:3" s="110" customFormat="1" ht="15" customHeight="1" x14ac:dyDescent="0.2">
      <c r="B462" s="111"/>
      <c r="C462" s="112"/>
    </row>
    <row r="463" spans="2:3" s="110" customFormat="1" ht="15" customHeight="1" x14ac:dyDescent="0.2">
      <c r="B463" s="111"/>
      <c r="C463" s="112"/>
    </row>
    <row r="464" spans="2:3" s="110" customFormat="1" ht="15" customHeight="1" x14ac:dyDescent="0.2">
      <c r="B464" s="111"/>
      <c r="C464" s="112"/>
    </row>
    <row r="465" spans="2:3" s="110" customFormat="1" ht="15" customHeight="1" x14ac:dyDescent="0.2">
      <c r="B465" s="111"/>
      <c r="C465" s="112"/>
    </row>
    <row r="466" spans="2:3" s="110" customFormat="1" ht="15" customHeight="1" x14ac:dyDescent="0.2">
      <c r="B466" s="111"/>
      <c r="C466" s="112"/>
    </row>
    <row r="467" spans="2:3" s="110" customFormat="1" ht="15" customHeight="1" x14ac:dyDescent="0.2">
      <c r="B467" s="111"/>
      <c r="C467" s="112"/>
    </row>
    <row r="468" spans="2:3" s="110" customFormat="1" ht="15" customHeight="1" x14ac:dyDescent="0.2">
      <c r="B468" s="111"/>
      <c r="C468" s="112"/>
    </row>
    <row r="469" spans="2:3" s="110" customFormat="1" ht="15" customHeight="1" x14ac:dyDescent="0.2">
      <c r="B469" s="111"/>
      <c r="C469" s="112"/>
    </row>
    <row r="470" spans="2:3" s="110" customFormat="1" ht="15" customHeight="1" x14ac:dyDescent="0.2">
      <c r="B470" s="111"/>
      <c r="C470" s="112"/>
    </row>
    <row r="471" spans="2:3" s="110" customFormat="1" ht="15" customHeight="1" x14ac:dyDescent="0.2">
      <c r="B471" s="111"/>
      <c r="C471" s="112"/>
    </row>
    <row r="472" spans="2:3" s="110" customFormat="1" ht="15" customHeight="1" x14ac:dyDescent="0.2">
      <c r="B472" s="111"/>
      <c r="C472" s="112"/>
    </row>
    <row r="473" spans="2:3" s="110" customFormat="1" ht="15" customHeight="1" x14ac:dyDescent="0.2">
      <c r="B473" s="111"/>
      <c r="C473" s="112"/>
    </row>
    <row r="474" spans="2:3" s="110" customFormat="1" ht="15" customHeight="1" x14ac:dyDescent="0.2">
      <c r="B474" s="111"/>
      <c r="C474" s="112"/>
    </row>
    <row r="475" spans="2:3" s="110" customFormat="1" ht="15" customHeight="1" x14ac:dyDescent="0.2">
      <c r="B475" s="111"/>
      <c r="C475" s="112"/>
    </row>
    <row r="476" spans="2:3" s="110" customFormat="1" ht="15" customHeight="1" x14ac:dyDescent="0.2">
      <c r="B476" s="111"/>
      <c r="C476" s="112"/>
    </row>
    <row r="477" spans="2:3" s="110" customFormat="1" ht="15" customHeight="1" x14ac:dyDescent="0.2">
      <c r="B477" s="111"/>
      <c r="C477" s="112"/>
    </row>
    <row r="478" spans="2:3" s="110" customFormat="1" ht="15" customHeight="1" x14ac:dyDescent="0.2">
      <c r="B478" s="111"/>
      <c r="C478" s="112"/>
    </row>
    <row r="479" spans="2:3" s="110" customFormat="1" ht="15" customHeight="1" x14ac:dyDescent="0.2">
      <c r="B479" s="111"/>
      <c r="C479" s="112"/>
    </row>
    <row r="480" spans="2:3" s="110" customFormat="1" ht="15" customHeight="1" x14ac:dyDescent="0.2">
      <c r="B480" s="111"/>
      <c r="C480" s="112"/>
    </row>
    <row r="481" spans="2:3" s="110" customFormat="1" ht="15" customHeight="1" x14ac:dyDescent="0.2">
      <c r="B481" s="111"/>
      <c r="C481" s="112"/>
    </row>
    <row r="482" spans="2:3" s="110" customFormat="1" ht="15" customHeight="1" x14ac:dyDescent="0.2">
      <c r="B482" s="111"/>
      <c r="C482" s="112"/>
    </row>
    <row r="483" spans="2:3" s="110" customFormat="1" ht="15" customHeight="1" x14ac:dyDescent="0.2">
      <c r="B483" s="111"/>
      <c r="C483" s="112"/>
    </row>
    <row r="484" spans="2:3" s="110" customFormat="1" ht="15" customHeight="1" x14ac:dyDescent="0.2">
      <c r="B484" s="111"/>
      <c r="C484" s="112"/>
    </row>
    <row r="485" spans="2:3" s="110" customFormat="1" ht="15" customHeight="1" x14ac:dyDescent="0.2">
      <c r="B485" s="111"/>
      <c r="C485" s="112"/>
    </row>
    <row r="486" spans="2:3" s="110" customFormat="1" ht="15" customHeight="1" x14ac:dyDescent="0.2">
      <c r="B486" s="111"/>
      <c r="C486" s="112"/>
    </row>
    <row r="487" spans="2:3" s="110" customFormat="1" ht="15" customHeight="1" x14ac:dyDescent="0.2">
      <c r="B487" s="111"/>
      <c r="C487" s="112"/>
    </row>
    <row r="488" spans="2:3" s="110" customFormat="1" ht="15" customHeight="1" x14ac:dyDescent="0.2">
      <c r="B488" s="111"/>
      <c r="C488" s="112"/>
    </row>
    <row r="489" spans="2:3" s="110" customFormat="1" ht="15" customHeight="1" x14ac:dyDescent="0.2">
      <c r="B489" s="111"/>
      <c r="C489" s="112"/>
    </row>
    <row r="490" spans="2:3" s="110" customFormat="1" ht="15" customHeight="1" x14ac:dyDescent="0.2">
      <c r="B490" s="111"/>
      <c r="C490" s="112"/>
    </row>
    <row r="491" spans="2:3" s="110" customFormat="1" ht="15" customHeight="1" x14ac:dyDescent="0.2">
      <c r="B491" s="111"/>
      <c r="C491" s="112"/>
    </row>
    <row r="492" spans="2:3" s="110" customFormat="1" ht="15" customHeight="1" x14ac:dyDescent="0.2">
      <c r="B492" s="111"/>
      <c r="C492" s="112"/>
    </row>
    <row r="493" spans="2:3" s="110" customFormat="1" ht="15" customHeight="1" x14ac:dyDescent="0.2">
      <c r="B493" s="111"/>
      <c r="C493" s="112"/>
    </row>
    <row r="494" spans="2:3" s="110" customFormat="1" ht="15" customHeight="1" x14ac:dyDescent="0.2">
      <c r="B494" s="111"/>
      <c r="C494" s="112"/>
    </row>
    <row r="495" spans="2:3" s="110" customFormat="1" ht="15" customHeight="1" x14ac:dyDescent="0.2">
      <c r="B495" s="111"/>
      <c r="C495" s="112"/>
    </row>
    <row r="496" spans="2:3" s="110" customFormat="1" ht="15" customHeight="1" x14ac:dyDescent="0.2">
      <c r="B496" s="111"/>
      <c r="C496" s="112"/>
    </row>
    <row r="497" spans="2:3" s="110" customFormat="1" ht="15" customHeight="1" x14ac:dyDescent="0.2">
      <c r="B497" s="111"/>
      <c r="C497" s="112"/>
    </row>
    <row r="498" spans="2:3" s="110" customFormat="1" ht="15" customHeight="1" x14ac:dyDescent="0.2">
      <c r="B498" s="111"/>
      <c r="C498" s="112"/>
    </row>
    <row r="499" spans="2:3" s="110" customFormat="1" ht="15" customHeight="1" x14ac:dyDescent="0.2">
      <c r="B499" s="111"/>
      <c r="C499" s="112"/>
    </row>
    <row r="500" spans="2:3" s="110" customFormat="1" ht="15" customHeight="1" x14ac:dyDescent="0.2">
      <c r="B500" s="111"/>
      <c r="C500" s="112"/>
    </row>
    <row r="501" spans="2:3" s="110" customFormat="1" ht="15" customHeight="1" x14ac:dyDescent="0.2">
      <c r="B501" s="111"/>
      <c r="C501" s="112"/>
    </row>
    <row r="502" spans="2:3" s="110" customFormat="1" ht="15" customHeight="1" x14ac:dyDescent="0.2">
      <c r="B502" s="111"/>
      <c r="C502" s="112"/>
    </row>
    <row r="503" spans="2:3" s="110" customFormat="1" ht="15" customHeight="1" x14ac:dyDescent="0.2">
      <c r="B503" s="111"/>
      <c r="C503" s="112"/>
    </row>
    <row r="504" spans="2:3" s="110" customFormat="1" ht="15" customHeight="1" x14ac:dyDescent="0.2">
      <c r="B504" s="111"/>
      <c r="C504" s="112"/>
    </row>
    <row r="505" spans="2:3" s="110" customFormat="1" ht="15" customHeight="1" x14ac:dyDescent="0.2">
      <c r="B505" s="111"/>
      <c r="C505" s="112"/>
    </row>
    <row r="506" spans="2:3" s="110" customFormat="1" ht="15" customHeight="1" x14ac:dyDescent="0.2">
      <c r="B506" s="111"/>
      <c r="C506" s="112"/>
    </row>
    <row r="507" spans="2:3" s="110" customFormat="1" ht="15" customHeight="1" x14ac:dyDescent="0.2">
      <c r="B507" s="111"/>
      <c r="C507" s="112"/>
    </row>
    <row r="508" spans="2:3" s="110" customFormat="1" ht="15" customHeight="1" x14ac:dyDescent="0.2">
      <c r="B508" s="111"/>
      <c r="C508" s="112"/>
    </row>
    <row r="509" spans="2:3" s="110" customFormat="1" ht="15" customHeight="1" x14ac:dyDescent="0.2">
      <c r="B509" s="111"/>
      <c r="C509" s="112"/>
    </row>
    <row r="510" spans="2:3" s="110" customFormat="1" ht="15" customHeight="1" x14ac:dyDescent="0.2">
      <c r="B510" s="111"/>
      <c r="C510" s="112"/>
    </row>
    <row r="511" spans="2:3" s="110" customFormat="1" ht="15" customHeight="1" x14ac:dyDescent="0.2">
      <c r="B511" s="111"/>
      <c r="C511" s="112"/>
    </row>
    <row r="512" spans="2:3" s="110" customFormat="1" ht="15" customHeight="1" x14ac:dyDescent="0.2">
      <c r="B512" s="111"/>
      <c r="C512" s="112"/>
    </row>
    <row r="513" spans="2:3" s="110" customFormat="1" ht="15" customHeight="1" x14ac:dyDescent="0.2">
      <c r="B513" s="111"/>
      <c r="C513" s="112"/>
    </row>
    <row r="514" spans="2:3" s="110" customFormat="1" ht="15" customHeight="1" x14ac:dyDescent="0.2">
      <c r="B514" s="111"/>
      <c r="C514" s="112"/>
    </row>
    <row r="515" spans="2:3" s="110" customFormat="1" ht="15" customHeight="1" x14ac:dyDescent="0.2">
      <c r="B515" s="111"/>
      <c r="C515" s="112"/>
    </row>
    <row r="516" spans="2:3" s="110" customFormat="1" ht="15" customHeight="1" x14ac:dyDescent="0.2">
      <c r="B516" s="111"/>
      <c r="C516" s="112"/>
    </row>
    <row r="517" spans="2:3" s="110" customFormat="1" ht="15" customHeight="1" x14ac:dyDescent="0.2">
      <c r="B517" s="111"/>
      <c r="C517" s="112"/>
    </row>
    <row r="518" spans="2:3" s="110" customFormat="1" ht="15" customHeight="1" x14ac:dyDescent="0.2">
      <c r="B518" s="111"/>
      <c r="C518" s="112"/>
    </row>
    <row r="519" spans="2:3" s="110" customFormat="1" ht="15" customHeight="1" x14ac:dyDescent="0.2">
      <c r="B519" s="111"/>
      <c r="C519" s="112"/>
    </row>
    <row r="520" spans="2:3" s="110" customFormat="1" ht="15" customHeight="1" x14ac:dyDescent="0.2">
      <c r="B520" s="111"/>
      <c r="C520" s="112"/>
    </row>
    <row r="521" spans="2:3" s="110" customFormat="1" ht="15" customHeight="1" x14ac:dyDescent="0.2">
      <c r="B521" s="111"/>
      <c r="C521" s="112"/>
    </row>
    <row r="522" spans="2:3" s="110" customFormat="1" ht="15" customHeight="1" x14ac:dyDescent="0.2">
      <c r="B522" s="111"/>
      <c r="C522" s="112"/>
    </row>
    <row r="523" spans="2:3" s="110" customFormat="1" ht="15" customHeight="1" x14ac:dyDescent="0.2">
      <c r="B523" s="111"/>
      <c r="C523" s="112"/>
    </row>
    <row r="524" spans="2:3" s="110" customFormat="1" ht="15" customHeight="1" x14ac:dyDescent="0.2">
      <c r="B524" s="111"/>
      <c r="C524" s="112"/>
    </row>
    <row r="525" spans="2:3" s="110" customFormat="1" ht="15" customHeight="1" x14ac:dyDescent="0.2">
      <c r="B525" s="111"/>
      <c r="C525" s="112"/>
    </row>
    <row r="526" spans="2:3" s="110" customFormat="1" ht="15" customHeight="1" x14ac:dyDescent="0.2">
      <c r="B526" s="111"/>
      <c r="C526" s="112"/>
    </row>
    <row r="527" spans="2:3" s="110" customFormat="1" ht="15" customHeight="1" x14ac:dyDescent="0.2">
      <c r="B527" s="111"/>
      <c r="C527" s="112"/>
    </row>
    <row r="528" spans="2:3" s="110" customFormat="1" ht="15" customHeight="1" x14ac:dyDescent="0.2">
      <c r="B528" s="111"/>
      <c r="C528" s="112"/>
    </row>
    <row r="529" spans="2:3" s="110" customFormat="1" ht="15" customHeight="1" x14ac:dyDescent="0.2">
      <c r="B529" s="111"/>
      <c r="C529" s="112"/>
    </row>
    <row r="530" spans="2:3" s="110" customFormat="1" ht="15" customHeight="1" x14ac:dyDescent="0.2">
      <c r="B530" s="111"/>
      <c r="C530" s="112"/>
    </row>
    <row r="531" spans="2:3" s="110" customFormat="1" ht="15" customHeight="1" x14ac:dyDescent="0.2">
      <c r="B531" s="111"/>
      <c r="C531" s="112"/>
    </row>
    <row r="532" spans="2:3" s="110" customFormat="1" ht="15" customHeight="1" x14ac:dyDescent="0.2">
      <c r="B532" s="111"/>
      <c r="C532" s="112"/>
    </row>
    <row r="533" spans="2:3" s="110" customFormat="1" ht="15" customHeight="1" x14ac:dyDescent="0.2">
      <c r="B533" s="111"/>
      <c r="C533" s="112"/>
    </row>
    <row r="534" spans="2:3" s="110" customFormat="1" ht="15" customHeight="1" x14ac:dyDescent="0.2">
      <c r="B534" s="111"/>
      <c r="C534" s="112"/>
    </row>
    <row r="535" spans="2:3" s="110" customFormat="1" ht="15" customHeight="1" x14ac:dyDescent="0.2">
      <c r="B535" s="111"/>
      <c r="C535" s="112"/>
    </row>
    <row r="536" spans="2:3" s="110" customFormat="1" ht="15" customHeight="1" x14ac:dyDescent="0.2">
      <c r="B536" s="111"/>
      <c r="C536" s="112"/>
    </row>
    <row r="537" spans="2:3" s="110" customFormat="1" ht="15" customHeight="1" x14ac:dyDescent="0.2">
      <c r="B537" s="111"/>
      <c r="C537" s="112"/>
    </row>
    <row r="538" spans="2:3" s="110" customFormat="1" ht="15" customHeight="1" x14ac:dyDescent="0.2">
      <c r="B538" s="111"/>
      <c r="C538" s="112"/>
    </row>
    <row r="539" spans="2:3" s="110" customFormat="1" ht="15" customHeight="1" x14ac:dyDescent="0.2">
      <c r="B539" s="111"/>
      <c r="C539" s="112"/>
    </row>
    <row r="540" spans="2:3" s="110" customFormat="1" ht="15" customHeight="1" x14ac:dyDescent="0.2">
      <c r="B540" s="111"/>
      <c r="C540" s="112"/>
    </row>
    <row r="541" spans="2:3" s="110" customFormat="1" ht="15" customHeight="1" x14ac:dyDescent="0.2">
      <c r="B541" s="111"/>
      <c r="C541" s="112"/>
    </row>
    <row r="542" spans="2:3" s="110" customFormat="1" ht="15" customHeight="1" x14ac:dyDescent="0.2">
      <c r="B542" s="111"/>
      <c r="C542" s="112"/>
    </row>
    <row r="543" spans="2:3" s="110" customFormat="1" ht="15" customHeight="1" x14ac:dyDescent="0.2">
      <c r="B543" s="111"/>
      <c r="C543" s="112"/>
    </row>
    <row r="544" spans="2:3" s="110" customFormat="1" ht="15" customHeight="1" x14ac:dyDescent="0.2">
      <c r="B544" s="111"/>
      <c r="C544" s="112"/>
    </row>
    <row r="545" spans="2:3" s="110" customFormat="1" ht="15" customHeight="1" x14ac:dyDescent="0.2">
      <c r="B545" s="111"/>
      <c r="C545" s="112"/>
    </row>
    <row r="546" spans="2:3" s="110" customFormat="1" ht="15" customHeight="1" x14ac:dyDescent="0.2">
      <c r="B546" s="111"/>
      <c r="C546" s="112"/>
    </row>
    <row r="547" spans="2:3" s="110" customFormat="1" ht="15" customHeight="1" x14ac:dyDescent="0.2">
      <c r="B547" s="111"/>
      <c r="C547" s="112"/>
    </row>
    <row r="548" spans="2:3" s="110" customFormat="1" ht="15" customHeight="1" x14ac:dyDescent="0.2">
      <c r="B548" s="111"/>
      <c r="C548" s="112"/>
    </row>
    <row r="549" spans="2:3" s="110" customFormat="1" ht="15" customHeight="1" x14ac:dyDescent="0.2">
      <c r="B549" s="111"/>
      <c r="C549" s="112"/>
    </row>
    <row r="550" spans="2:3" s="110" customFormat="1" ht="15" customHeight="1" x14ac:dyDescent="0.2">
      <c r="B550" s="111"/>
      <c r="C550" s="112"/>
    </row>
    <row r="551" spans="2:3" s="110" customFormat="1" ht="15" customHeight="1" x14ac:dyDescent="0.2">
      <c r="B551" s="111"/>
      <c r="C551" s="112"/>
    </row>
    <row r="552" spans="2:3" s="110" customFormat="1" ht="15" customHeight="1" x14ac:dyDescent="0.2">
      <c r="B552" s="111"/>
      <c r="C552" s="112"/>
    </row>
    <row r="553" spans="2:3" s="110" customFormat="1" ht="15" customHeight="1" x14ac:dyDescent="0.2">
      <c r="B553" s="111"/>
      <c r="C553" s="112"/>
    </row>
    <row r="554" spans="2:3" s="110" customFormat="1" ht="15" customHeight="1" x14ac:dyDescent="0.2">
      <c r="B554" s="111"/>
      <c r="C554" s="112"/>
    </row>
    <row r="555" spans="2:3" s="110" customFormat="1" ht="15" customHeight="1" x14ac:dyDescent="0.2">
      <c r="B555" s="111"/>
      <c r="C555" s="112"/>
    </row>
    <row r="556" spans="2:3" s="110" customFormat="1" ht="15" customHeight="1" x14ac:dyDescent="0.2">
      <c r="B556" s="111"/>
      <c r="C556" s="112"/>
    </row>
    <row r="557" spans="2:3" s="110" customFormat="1" ht="15" customHeight="1" x14ac:dyDescent="0.2">
      <c r="B557" s="111"/>
      <c r="C557" s="112"/>
    </row>
    <row r="558" spans="2:3" s="110" customFormat="1" ht="15" customHeight="1" x14ac:dyDescent="0.2">
      <c r="B558" s="111"/>
      <c r="C558" s="112"/>
    </row>
    <row r="559" spans="2:3" s="110" customFormat="1" ht="15" customHeight="1" x14ac:dyDescent="0.2">
      <c r="B559" s="111"/>
      <c r="C559" s="112"/>
    </row>
    <row r="560" spans="2:3" s="110" customFormat="1" ht="15" customHeight="1" x14ac:dyDescent="0.2">
      <c r="B560" s="111"/>
      <c r="C560" s="112"/>
    </row>
    <row r="561" spans="2:3" s="110" customFormat="1" ht="15" customHeight="1" x14ac:dyDescent="0.2">
      <c r="B561" s="111"/>
      <c r="C561" s="112"/>
    </row>
    <row r="562" spans="2:3" s="110" customFormat="1" ht="15" customHeight="1" x14ac:dyDescent="0.2">
      <c r="B562" s="111"/>
      <c r="C562" s="112"/>
    </row>
    <row r="563" spans="2:3" s="110" customFormat="1" ht="15" customHeight="1" x14ac:dyDescent="0.2">
      <c r="B563" s="111"/>
      <c r="C563" s="112"/>
    </row>
    <row r="564" spans="2:3" s="110" customFormat="1" ht="15" customHeight="1" x14ac:dyDescent="0.2">
      <c r="B564" s="111"/>
      <c r="C564" s="112"/>
    </row>
    <row r="565" spans="2:3" s="110" customFormat="1" ht="15" customHeight="1" x14ac:dyDescent="0.2">
      <c r="B565" s="111"/>
      <c r="C565" s="112"/>
    </row>
    <row r="566" spans="2:3" s="110" customFormat="1" ht="15" customHeight="1" x14ac:dyDescent="0.2">
      <c r="B566" s="111"/>
      <c r="C566" s="112"/>
    </row>
    <row r="567" spans="2:3" s="110" customFormat="1" ht="15" customHeight="1" x14ac:dyDescent="0.2">
      <c r="B567" s="111"/>
      <c r="C567" s="112"/>
    </row>
    <row r="568" spans="2:3" s="110" customFormat="1" ht="15" customHeight="1" x14ac:dyDescent="0.2">
      <c r="B568" s="111"/>
      <c r="C568" s="112"/>
    </row>
    <row r="569" spans="2:3" s="110" customFormat="1" ht="15" customHeight="1" x14ac:dyDescent="0.2">
      <c r="B569" s="111"/>
      <c r="C569" s="112"/>
    </row>
    <row r="570" spans="2:3" s="110" customFormat="1" ht="15" customHeight="1" x14ac:dyDescent="0.2">
      <c r="B570" s="111"/>
      <c r="C570" s="112"/>
    </row>
    <row r="571" spans="2:3" s="110" customFormat="1" ht="15" customHeight="1" x14ac:dyDescent="0.2">
      <c r="B571" s="111"/>
      <c r="C571" s="112"/>
    </row>
    <row r="572" spans="2:3" s="110" customFormat="1" ht="15" customHeight="1" x14ac:dyDescent="0.2">
      <c r="B572" s="111"/>
      <c r="C572" s="112"/>
    </row>
    <row r="573" spans="2:3" s="110" customFormat="1" ht="15" customHeight="1" x14ac:dyDescent="0.2">
      <c r="B573" s="111"/>
      <c r="C573" s="112"/>
    </row>
    <row r="574" spans="2:3" s="110" customFormat="1" ht="15" customHeight="1" x14ac:dyDescent="0.2">
      <c r="B574" s="111"/>
      <c r="C574" s="112"/>
    </row>
    <row r="575" spans="2:3" s="110" customFormat="1" ht="15" customHeight="1" x14ac:dyDescent="0.2">
      <c r="B575" s="111"/>
      <c r="C575" s="112"/>
    </row>
    <row r="576" spans="2:3" s="110" customFormat="1" ht="15" customHeight="1" x14ac:dyDescent="0.2">
      <c r="B576" s="111"/>
      <c r="C576" s="112"/>
    </row>
    <row r="577" spans="2:3" s="110" customFormat="1" ht="15" customHeight="1" x14ac:dyDescent="0.2">
      <c r="B577" s="111"/>
      <c r="C577" s="112"/>
    </row>
    <row r="578" spans="2:3" s="110" customFormat="1" ht="15" customHeight="1" x14ac:dyDescent="0.2">
      <c r="B578" s="111"/>
      <c r="C578" s="112"/>
    </row>
    <row r="579" spans="2:3" s="110" customFormat="1" ht="15" customHeight="1" x14ac:dyDescent="0.2">
      <c r="B579" s="111"/>
      <c r="C579" s="112"/>
    </row>
    <row r="580" spans="2:3" s="110" customFormat="1" ht="15" customHeight="1" x14ac:dyDescent="0.2">
      <c r="B580" s="111"/>
      <c r="C580" s="112"/>
    </row>
    <row r="581" spans="2:3" s="110" customFormat="1" ht="15" customHeight="1" x14ac:dyDescent="0.2">
      <c r="B581" s="111"/>
      <c r="C581" s="112"/>
    </row>
    <row r="582" spans="2:3" s="110" customFormat="1" ht="15" customHeight="1" x14ac:dyDescent="0.2">
      <c r="B582" s="111"/>
      <c r="C582" s="112"/>
    </row>
    <row r="583" spans="2:3" s="110" customFormat="1" ht="15" customHeight="1" x14ac:dyDescent="0.2">
      <c r="B583" s="111"/>
      <c r="C583" s="112"/>
    </row>
    <row r="584" spans="2:3" s="110" customFormat="1" ht="15" customHeight="1" x14ac:dyDescent="0.2">
      <c r="B584" s="111"/>
      <c r="C584" s="112"/>
    </row>
    <row r="585" spans="2:3" s="110" customFormat="1" ht="15" customHeight="1" x14ac:dyDescent="0.2">
      <c r="B585" s="111"/>
      <c r="C585" s="112"/>
    </row>
    <row r="586" spans="2:3" s="110" customFormat="1" ht="15" customHeight="1" x14ac:dyDescent="0.2">
      <c r="B586" s="111"/>
      <c r="C586" s="112"/>
    </row>
    <row r="587" spans="2:3" s="110" customFormat="1" ht="15" customHeight="1" x14ac:dyDescent="0.2">
      <c r="B587" s="111"/>
      <c r="C587" s="112"/>
    </row>
    <row r="588" spans="2:3" s="110" customFormat="1" ht="15" customHeight="1" x14ac:dyDescent="0.2">
      <c r="B588" s="111"/>
      <c r="C588" s="112"/>
    </row>
    <row r="589" spans="2:3" s="110" customFormat="1" ht="15" customHeight="1" x14ac:dyDescent="0.2">
      <c r="B589" s="111"/>
      <c r="C589" s="112"/>
    </row>
    <row r="590" spans="2:3" s="110" customFormat="1" ht="15" customHeight="1" x14ac:dyDescent="0.2">
      <c r="B590" s="111"/>
      <c r="C590" s="112"/>
    </row>
    <row r="591" spans="2:3" s="110" customFormat="1" ht="15" customHeight="1" x14ac:dyDescent="0.2">
      <c r="B591" s="111"/>
      <c r="C591" s="112"/>
    </row>
    <row r="592" spans="2:3" s="110" customFormat="1" ht="15" customHeight="1" x14ac:dyDescent="0.2">
      <c r="B592" s="111"/>
      <c r="C592" s="112"/>
    </row>
    <row r="593" spans="2:3" s="110" customFormat="1" ht="15" customHeight="1" x14ac:dyDescent="0.2">
      <c r="B593" s="111"/>
      <c r="C593" s="112"/>
    </row>
    <row r="594" spans="2:3" s="110" customFormat="1" ht="15" customHeight="1" x14ac:dyDescent="0.2">
      <c r="B594" s="111"/>
      <c r="C594" s="112"/>
    </row>
    <row r="595" spans="2:3" s="110" customFormat="1" ht="15" customHeight="1" x14ac:dyDescent="0.2">
      <c r="B595" s="111"/>
      <c r="C595" s="112"/>
    </row>
    <row r="596" spans="2:3" s="110" customFormat="1" ht="15" customHeight="1" x14ac:dyDescent="0.2">
      <c r="B596" s="111"/>
      <c r="C596" s="112"/>
    </row>
    <row r="597" spans="2:3" s="110" customFormat="1" ht="15" customHeight="1" x14ac:dyDescent="0.2">
      <c r="B597" s="111"/>
      <c r="C597" s="112"/>
    </row>
    <row r="598" spans="2:3" s="110" customFormat="1" ht="15" customHeight="1" x14ac:dyDescent="0.2">
      <c r="B598" s="111"/>
      <c r="C598" s="112"/>
    </row>
    <row r="599" spans="2:3" s="110" customFormat="1" ht="15" customHeight="1" x14ac:dyDescent="0.2">
      <c r="B599" s="111"/>
      <c r="C599" s="112"/>
    </row>
    <row r="600" spans="2:3" s="110" customFormat="1" ht="15" customHeight="1" x14ac:dyDescent="0.2">
      <c r="B600" s="111"/>
      <c r="C600" s="112"/>
    </row>
    <row r="601" spans="2:3" s="110" customFormat="1" ht="15" customHeight="1" x14ac:dyDescent="0.2">
      <c r="B601" s="111"/>
      <c r="C601" s="112"/>
    </row>
    <row r="602" spans="2:3" s="110" customFormat="1" ht="15" customHeight="1" x14ac:dyDescent="0.2">
      <c r="B602" s="111"/>
      <c r="C602" s="112"/>
    </row>
    <row r="603" spans="2:3" s="110" customFormat="1" ht="15" customHeight="1" x14ac:dyDescent="0.2">
      <c r="B603" s="111"/>
      <c r="C603" s="112"/>
    </row>
    <row r="604" spans="2:3" s="110" customFormat="1" ht="15" customHeight="1" x14ac:dyDescent="0.2">
      <c r="B604" s="111"/>
      <c r="C604" s="112"/>
    </row>
    <row r="605" spans="2:3" s="110" customFormat="1" ht="15" customHeight="1" x14ac:dyDescent="0.2">
      <c r="B605" s="111"/>
      <c r="C605" s="112"/>
    </row>
    <row r="606" spans="2:3" s="110" customFormat="1" ht="15" customHeight="1" x14ac:dyDescent="0.2">
      <c r="B606" s="111"/>
      <c r="C606" s="112"/>
    </row>
    <row r="607" spans="2:3" s="110" customFormat="1" ht="15" customHeight="1" x14ac:dyDescent="0.2">
      <c r="B607" s="111"/>
      <c r="C607" s="112"/>
    </row>
    <row r="608" spans="2:3" s="110" customFormat="1" ht="15" customHeight="1" x14ac:dyDescent="0.2">
      <c r="B608" s="111"/>
      <c r="C608" s="112"/>
    </row>
    <row r="609" spans="2:3" s="110" customFormat="1" ht="15" customHeight="1" x14ac:dyDescent="0.2">
      <c r="B609" s="111"/>
      <c r="C609" s="112"/>
    </row>
    <row r="610" spans="2:3" s="110" customFormat="1" ht="15" customHeight="1" x14ac:dyDescent="0.2">
      <c r="B610" s="111"/>
      <c r="C610" s="112"/>
    </row>
    <row r="611" spans="2:3" s="110" customFormat="1" ht="15" customHeight="1" x14ac:dyDescent="0.2">
      <c r="B611" s="111"/>
      <c r="C611" s="112"/>
    </row>
    <row r="612" spans="2:3" s="110" customFormat="1" ht="15" customHeight="1" x14ac:dyDescent="0.2">
      <c r="B612" s="111"/>
      <c r="C612" s="112"/>
    </row>
    <row r="613" spans="2:3" s="110" customFormat="1" ht="15" customHeight="1" x14ac:dyDescent="0.2">
      <c r="B613" s="111"/>
      <c r="C613" s="112"/>
    </row>
    <row r="614" spans="2:3" s="110" customFormat="1" ht="15" customHeight="1" x14ac:dyDescent="0.2">
      <c r="B614" s="111"/>
      <c r="C614" s="112"/>
    </row>
    <row r="615" spans="2:3" s="110" customFormat="1" ht="15" customHeight="1" x14ac:dyDescent="0.2">
      <c r="B615" s="111"/>
      <c r="C615" s="112"/>
    </row>
    <row r="616" spans="2:3" s="110" customFormat="1" ht="15" customHeight="1" x14ac:dyDescent="0.2">
      <c r="B616" s="111"/>
      <c r="C616" s="112"/>
    </row>
    <row r="617" spans="2:3" s="110" customFormat="1" ht="15" customHeight="1" x14ac:dyDescent="0.2">
      <c r="B617" s="111"/>
      <c r="C617" s="112"/>
    </row>
    <row r="618" spans="2:3" s="110" customFormat="1" ht="15" customHeight="1" x14ac:dyDescent="0.2">
      <c r="B618" s="111"/>
      <c r="C618" s="112"/>
    </row>
    <row r="619" spans="2:3" s="110" customFormat="1" ht="15" customHeight="1" x14ac:dyDescent="0.2">
      <c r="B619" s="111"/>
      <c r="C619" s="112"/>
    </row>
    <row r="620" spans="2:3" s="110" customFormat="1" ht="15" customHeight="1" x14ac:dyDescent="0.2">
      <c r="B620" s="111"/>
      <c r="C620" s="112"/>
    </row>
    <row r="621" spans="2:3" s="110" customFormat="1" ht="15" customHeight="1" x14ac:dyDescent="0.2">
      <c r="B621" s="111"/>
      <c r="C621" s="112"/>
    </row>
    <row r="622" spans="2:3" s="110" customFormat="1" ht="15" customHeight="1" x14ac:dyDescent="0.2">
      <c r="B622" s="111"/>
      <c r="C622" s="112"/>
    </row>
    <row r="623" spans="2:3" s="110" customFormat="1" ht="15" customHeight="1" x14ac:dyDescent="0.2">
      <c r="B623" s="111"/>
      <c r="C623" s="112"/>
    </row>
    <row r="624" spans="2:3" s="110" customFormat="1" ht="15" customHeight="1" x14ac:dyDescent="0.2">
      <c r="B624" s="111"/>
      <c r="C624" s="112"/>
    </row>
    <row r="625" spans="2:3" s="110" customFormat="1" ht="15" customHeight="1" x14ac:dyDescent="0.2">
      <c r="B625" s="111"/>
      <c r="C625" s="112"/>
    </row>
    <row r="626" spans="2:3" s="110" customFormat="1" ht="15" customHeight="1" x14ac:dyDescent="0.2">
      <c r="B626" s="111"/>
      <c r="C626" s="112"/>
    </row>
    <row r="627" spans="2:3" s="110" customFormat="1" ht="15" customHeight="1" x14ac:dyDescent="0.2">
      <c r="B627" s="111"/>
      <c r="C627" s="112"/>
    </row>
    <row r="628" spans="2:3" s="110" customFormat="1" ht="15" customHeight="1" x14ac:dyDescent="0.2">
      <c r="B628" s="111"/>
      <c r="C628" s="112"/>
    </row>
    <row r="629" spans="2:3" s="110" customFormat="1" ht="15" customHeight="1" x14ac:dyDescent="0.2">
      <c r="B629" s="111"/>
      <c r="C629" s="112"/>
    </row>
    <row r="630" spans="2:3" s="110" customFormat="1" ht="15" customHeight="1" x14ac:dyDescent="0.2">
      <c r="B630" s="111"/>
      <c r="C630" s="112"/>
    </row>
    <row r="631" spans="2:3" s="110" customFormat="1" ht="15" customHeight="1" x14ac:dyDescent="0.2">
      <c r="B631" s="111"/>
      <c r="C631" s="112"/>
    </row>
    <row r="632" spans="2:3" s="110" customFormat="1" ht="15" customHeight="1" x14ac:dyDescent="0.2">
      <c r="B632" s="111"/>
      <c r="C632" s="112"/>
    </row>
    <row r="633" spans="2:3" s="110" customFormat="1" ht="15" customHeight="1" x14ac:dyDescent="0.2">
      <c r="B633" s="111"/>
      <c r="C633" s="112"/>
    </row>
    <row r="634" spans="2:3" s="110" customFormat="1" ht="15" customHeight="1" x14ac:dyDescent="0.2">
      <c r="B634" s="111"/>
      <c r="C634" s="112"/>
    </row>
    <row r="635" spans="2:3" s="110" customFormat="1" ht="15" customHeight="1" x14ac:dyDescent="0.2">
      <c r="B635" s="111"/>
      <c r="C635" s="112"/>
    </row>
    <row r="636" spans="2:3" s="110" customFormat="1" ht="15" customHeight="1" x14ac:dyDescent="0.2">
      <c r="B636" s="111"/>
      <c r="C636" s="112"/>
    </row>
    <row r="637" spans="2:3" s="110" customFormat="1" ht="15" customHeight="1" x14ac:dyDescent="0.2">
      <c r="B637" s="111"/>
      <c r="C637" s="112"/>
    </row>
    <row r="638" spans="2:3" s="110" customFormat="1" ht="15" customHeight="1" x14ac:dyDescent="0.2">
      <c r="B638" s="111"/>
      <c r="C638" s="112"/>
    </row>
    <row r="639" spans="2:3" s="110" customFormat="1" ht="15" customHeight="1" x14ac:dyDescent="0.2">
      <c r="B639" s="111"/>
      <c r="C639" s="112"/>
    </row>
    <row r="640" spans="2:3" s="110" customFormat="1" ht="15" customHeight="1" x14ac:dyDescent="0.2">
      <c r="B640" s="111"/>
      <c r="C640" s="112"/>
    </row>
    <row r="641" spans="2:3" s="110" customFormat="1" ht="15" customHeight="1" x14ac:dyDescent="0.2">
      <c r="B641" s="111"/>
      <c r="C641" s="112"/>
    </row>
    <row r="642" spans="2:3" s="110" customFormat="1" ht="15" customHeight="1" x14ac:dyDescent="0.2">
      <c r="B642" s="111"/>
      <c r="C642" s="112"/>
    </row>
    <row r="643" spans="2:3" s="110" customFormat="1" ht="15" customHeight="1" x14ac:dyDescent="0.2">
      <c r="B643" s="111"/>
      <c r="C643" s="112"/>
    </row>
    <row r="644" spans="2:3" s="110" customFormat="1" ht="15" customHeight="1" x14ac:dyDescent="0.2">
      <c r="B644" s="111"/>
      <c r="C644" s="112"/>
    </row>
    <row r="645" spans="2:3" s="110" customFormat="1" ht="15" customHeight="1" x14ac:dyDescent="0.2">
      <c r="B645" s="111"/>
      <c r="C645" s="112"/>
    </row>
    <row r="646" spans="2:3" s="110" customFormat="1" ht="15" customHeight="1" x14ac:dyDescent="0.2">
      <c r="B646" s="111"/>
      <c r="C646" s="112"/>
    </row>
    <row r="647" spans="2:3" s="110" customFormat="1" ht="15" customHeight="1" x14ac:dyDescent="0.2">
      <c r="B647" s="111"/>
      <c r="C647" s="112"/>
    </row>
    <row r="648" spans="2:3" s="110" customFormat="1" ht="15" customHeight="1" x14ac:dyDescent="0.2">
      <c r="B648" s="111"/>
      <c r="C648" s="112"/>
    </row>
    <row r="649" spans="2:3" s="110" customFormat="1" ht="15" customHeight="1" x14ac:dyDescent="0.2">
      <c r="B649" s="111"/>
      <c r="C649" s="112"/>
    </row>
    <row r="650" spans="2:3" s="110" customFormat="1" ht="15" customHeight="1" x14ac:dyDescent="0.2">
      <c r="B650" s="111"/>
      <c r="C650" s="112"/>
    </row>
    <row r="651" spans="2:3" s="110" customFormat="1" ht="15" customHeight="1" x14ac:dyDescent="0.2">
      <c r="B651" s="111"/>
      <c r="C651" s="112"/>
    </row>
    <row r="652" spans="2:3" s="110" customFormat="1" ht="15" customHeight="1" x14ac:dyDescent="0.2">
      <c r="B652" s="111"/>
      <c r="C652" s="112"/>
    </row>
    <row r="653" spans="2:3" s="110" customFormat="1" ht="15" customHeight="1" x14ac:dyDescent="0.2">
      <c r="B653" s="111"/>
      <c r="C653" s="112"/>
    </row>
    <row r="654" spans="2:3" s="110" customFormat="1" ht="15" customHeight="1" x14ac:dyDescent="0.2">
      <c r="B654" s="111"/>
      <c r="C654" s="112"/>
    </row>
    <row r="655" spans="2:3" s="110" customFormat="1" ht="15" customHeight="1" x14ac:dyDescent="0.2">
      <c r="B655" s="111"/>
      <c r="C655" s="112"/>
    </row>
    <row r="656" spans="2:3" s="110" customFormat="1" ht="15" customHeight="1" x14ac:dyDescent="0.2">
      <c r="B656" s="111"/>
      <c r="C656" s="112"/>
    </row>
    <row r="657" spans="2:3" s="110" customFormat="1" ht="15" customHeight="1" x14ac:dyDescent="0.2">
      <c r="B657" s="111"/>
      <c r="C657" s="112"/>
    </row>
    <row r="658" spans="2:3" s="110" customFormat="1" ht="15" customHeight="1" x14ac:dyDescent="0.2">
      <c r="B658" s="111"/>
      <c r="C658" s="112"/>
    </row>
    <row r="659" spans="2:3" s="110" customFormat="1" ht="15" customHeight="1" x14ac:dyDescent="0.2">
      <c r="B659" s="111"/>
      <c r="C659" s="112"/>
    </row>
    <row r="660" spans="2:3" s="110" customFormat="1" ht="15" customHeight="1" x14ac:dyDescent="0.2">
      <c r="B660" s="111"/>
      <c r="C660" s="112"/>
    </row>
    <row r="661" spans="2:3" s="110" customFormat="1" ht="15" customHeight="1" x14ac:dyDescent="0.2">
      <c r="B661" s="111"/>
      <c r="C661" s="112"/>
    </row>
    <row r="662" spans="2:3" s="110" customFormat="1" ht="15" customHeight="1" x14ac:dyDescent="0.2">
      <c r="B662" s="111"/>
      <c r="C662" s="112"/>
    </row>
    <row r="663" spans="2:3" s="110" customFormat="1" ht="15" customHeight="1" x14ac:dyDescent="0.2">
      <c r="B663" s="111"/>
      <c r="C663" s="112"/>
    </row>
    <row r="664" spans="2:3" s="110" customFormat="1" ht="15" customHeight="1" x14ac:dyDescent="0.2">
      <c r="B664" s="111"/>
      <c r="C664" s="112"/>
    </row>
    <row r="665" spans="2:3" s="110" customFormat="1" ht="15" customHeight="1" x14ac:dyDescent="0.2">
      <c r="B665" s="111"/>
      <c r="C665" s="112"/>
    </row>
    <row r="666" spans="2:3" s="110" customFormat="1" ht="15" customHeight="1" x14ac:dyDescent="0.2">
      <c r="B666" s="111"/>
      <c r="C666" s="112"/>
    </row>
    <row r="667" spans="2:3" s="110" customFormat="1" ht="15" customHeight="1" x14ac:dyDescent="0.2">
      <c r="B667" s="111"/>
      <c r="C667" s="112"/>
    </row>
    <row r="668" spans="2:3" s="110" customFormat="1" ht="15" customHeight="1" x14ac:dyDescent="0.2">
      <c r="B668" s="111"/>
      <c r="C668" s="112"/>
    </row>
    <row r="669" spans="2:3" s="110" customFormat="1" ht="15" customHeight="1" x14ac:dyDescent="0.2">
      <c r="B669" s="111"/>
      <c r="C669" s="112"/>
    </row>
    <row r="670" spans="2:3" s="110" customFormat="1" ht="15" customHeight="1" x14ac:dyDescent="0.2">
      <c r="B670" s="111"/>
      <c r="C670" s="112"/>
    </row>
    <row r="671" spans="2:3" s="110" customFormat="1" ht="15" customHeight="1" x14ac:dyDescent="0.2">
      <c r="B671" s="111"/>
      <c r="C671" s="112"/>
    </row>
    <row r="672" spans="2:3" s="110" customFormat="1" ht="15" customHeight="1" x14ac:dyDescent="0.2">
      <c r="B672" s="111"/>
      <c r="C672" s="112"/>
    </row>
    <row r="673" spans="2:3" s="110" customFormat="1" ht="15" customHeight="1" x14ac:dyDescent="0.2">
      <c r="B673" s="111"/>
      <c r="C673" s="112"/>
    </row>
    <row r="674" spans="2:3" s="110" customFormat="1" ht="15" customHeight="1" x14ac:dyDescent="0.2">
      <c r="B674" s="111"/>
      <c r="C674" s="112"/>
    </row>
    <row r="675" spans="2:3" s="110" customFormat="1" ht="15" customHeight="1" x14ac:dyDescent="0.2">
      <c r="B675" s="111"/>
      <c r="C675" s="112"/>
    </row>
    <row r="676" spans="2:3" s="110" customFormat="1" ht="15" customHeight="1" x14ac:dyDescent="0.2">
      <c r="B676" s="111"/>
      <c r="C676" s="112"/>
    </row>
    <row r="677" spans="2:3" s="110" customFormat="1" ht="15" customHeight="1" x14ac:dyDescent="0.2">
      <c r="B677" s="111"/>
      <c r="C677" s="112"/>
    </row>
    <row r="678" spans="2:3" s="110" customFormat="1" ht="15" customHeight="1" x14ac:dyDescent="0.2">
      <c r="B678" s="111"/>
      <c r="C678" s="112"/>
    </row>
    <row r="679" spans="2:3" s="110" customFormat="1" ht="15" customHeight="1" x14ac:dyDescent="0.2">
      <c r="B679" s="111"/>
      <c r="C679" s="112"/>
    </row>
    <row r="680" spans="2:3" s="110" customFormat="1" ht="15" customHeight="1" x14ac:dyDescent="0.2">
      <c r="B680" s="111"/>
      <c r="C680" s="112"/>
    </row>
    <row r="681" spans="2:3" s="110" customFormat="1" ht="15" customHeight="1" x14ac:dyDescent="0.2">
      <c r="B681" s="111"/>
      <c r="C681" s="112"/>
    </row>
    <row r="682" spans="2:3" s="110" customFormat="1" ht="15" customHeight="1" x14ac:dyDescent="0.2">
      <c r="B682" s="111"/>
      <c r="C682" s="112"/>
    </row>
    <row r="683" spans="2:3" s="110" customFormat="1" ht="15" customHeight="1" x14ac:dyDescent="0.2">
      <c r="B683" s="111"/>
      <c r="C683" s="112"/>
    </row>
    <row r="684" spans="2:3" s="110" customFormat="1" ht="15" customHeight="1" x14ac:dyDescent="0.2">
      <c r="B684" s="111"/>
      <c r="C684" s="112"/>
    </row>
    <row r="685" spans="2:3" s="110" customFormat="1" ht="15" customHeight="1" x14ac:dyDescent="0.2">
      <c r="B685" s="111"/>
      <c r="C685" s="112"/>
    </row>
    <row r="686" spans="2:3" s="110" customFormat="1" ht="15" customHeight="1" x14ac:dyDescent="0.2">
      <c r="B686" s="111"/>
      <c r="C686" s="112"/>
    </row>
    <row r="687" spans="2:3" s="110" customFormat="1" ht="15" customHeight="1" x14ac:dyDescent="0.2">
      <c r="B687" s="111"/>
      <c r="C687" s="112"/>
    </row>
    <row r="688" spans="2:3" s="110" customFormat="1" ht="15" customHeight="1" x14ac:dyDescent="0.2">
      <c r="B688" s="111"/>
      <c r="C688" s="112"/>
    </row>
    <row r="689" spans="2:3" s="110" customFormat="1" ht="15" customHeight="1" x14ac:dyDescent="0.2">
      <c r="B689" s="111"/>
      <c r="C689" s="112"/>
    </row>
    <row r="690" spans="2:3" s="110" customFormat="1" ht="15" customHeight="1" x14ac:dyDescent="0.2">
      <c r="B690" s="111"/>
      <c r="C690" s="112"/>
    </row>
    <row r="691" spans="2:3" s="110" customFormat="1" ht="15" customHeight="1" x14ac:dyDescent="0.2">
      <c r="B691" s="111"/>
      <c r="C691" s="112"/>
    </row>
    <row r="692" spans="2:3" s="110" customFormat="1" ht="15" customHeight="1" x14ac:dyDescent="0.2">
      <c r="B692" s="111"/>
      <c r="C692" s="112"/>
    </row>
    <row r="693" spans="2:3" s="110" customFormat="1" ht="15" customHeight="1" x14ac:dyDescent="0.2">
      <c r="B693" s="111"/>
      <c r="C693" s="112"/>
    </row>
    <row r="694" spans="2:3" s="110" customFormat="1" ht="15" customHeight="1" x14ac:dyDescent="0.2">
      <c r="B694" s="111"/>
      <c r="C694" s="112"/>
    </row>
    <row r="695" spans="2:3" s="110" customFormat="1" ht="15" customHeight="1" x14ac:dyDescent="0.2">
      <c r="B695" s="111"/>
      <c r="C695" s="112"/>
    </row>
    <row r="696" spans="2:3" s="110" customFormat="1" ht="15" customHeight="1" x14ac:dyDescent="0.2">
      <c r="B696" s="111"/>
      <c r="C696" s="112"/>
    </row>
    <row r="697" spans="2:3" s="110" customFormat="1" ht="15" customHeight="1" x14ac:dyDescent="0.2">
      <c r="B697" s="111"/>
      <c r="C697" s="112"/>
    </row>
    <row r="698" spans="2:3" s="110" customFormat="1" ht="15" customHeight="1" x14ac:dyDescent="0.2">
      <c r="B698" s="111"/>
      <c r="C698" s="112"/>
    </row>
    <row r="699" spans="2:3" s="110" customFormat="1" ht="15" customHeight="1" x14ac:dyDescent="0.2">
      <c r="B699" s="111"/>
      <c r="C699" s="112"/>
    </row>
    <row r="700" spans="2:3" s="110" customFormat="1" ht="15" customHeight="1" x14ac:dyDescent="0.2">
      <c r="B700" s="111"/>
      <c r="C700" s="112"/>
    </row>
    <row r="701" spans="2:3" s="110" customFormat="1" ht="15" customHeight="1" x14ac:dyDescent="0.2">
      <c r="B701" s="111"/>
      <c r="C701" s="112"/>
    </row>
    <row r="702" spans="2:3" s="110" customFormat="1" ht="15" customHeight="1" x14ac:dyDescent="0.2">
      <c r="B702" s="111"/>
      <c r="C702" s="112"/>
    </row>
    <row r="703" spans="2:3" s="110" customFormat="1" ht="15" customHeight="1" x14ac:dyDescent="0.2">
      <c r="B703" s="111"/>
      <c r="C703" s="112"/>
    </row>
    <row r="704" spans="2:3" s="110" customFormat="1" ht="15" customHeight="1" x14ac:dyDescent="0.2">
      <c r="B704" s="111"/>
      <c r="C704" s="112"/>
    </row>
    <row r="705" spans="2:3" s="110" customFormat="1" ht="15" customHeight="1" x14ac:dyDescent="0.2">
      <c r="B705" s="111"/>
      <c r="C705" s="112"/>
    </row>
    <row r="706" spans="2:3" s="110" customFormat="1" ht="15" customHeight="1" x14ac:dyDescent="0.2">
      <c r="B706" s="111"/>
      <c r="C706" s="112"/>
    </row>
    <row r="707" spans="2:3" s="110" customFormat="1" ht="15" customHeight="1" x14ac:dyDescent="0.2">
      <c r="B707" s="111"/>
      <c r="C707" s="112"/>
    </row>
    <row r="708" spans="2:3" s="110" customFormat="1" ht="15" customHeight="1" x14ac:dyDescent="0.2">
      <c r="B708" s="111"/>
      <c r="C708" s="112"/>
    </row>
    <row r="709" spans="2:3" s="110" customFormat="1" ht="15" customHeight="1" x14ac:dyDescent="0.2">
      <c r="B709" s="111"/>
      <c r="C709" s="112"/>
    </row>
    <row r="710" spans="2:3" s="110" customFormat="1" ht="15" customHeight="1" x14ac:dyDescent="0.2">
      <c r="B710" s="111"/>
      <c r="C710" s="112"/>
    </row>
    <row r="711" spans="2:3" s="110" customFormat="1" ht="15" customHeight="1" x14ac:dyDescent="0.2">
      <c r="B711" s="111"/>
      <c r="C711" s="112"/>
    </row>
    <row r="712" spans="2:3" s="110" customFormat="1" ht="15" customHeight="1" x14ac:dyDescent="0.2">
      <c r="B712" s="111"/>
      <c r="C712" s="112"/>
    </row>
    <row r="713" spans="2:3" s="110" customFormat="1" ht="15" customHeight="1" x14ac:dyDescent="0.2">
      <c r="B713" s="111"/>
      <c r="C713" s="112"/>
    </row>
    <row r="714" spans="2:3" s="110" customFormat="1" ht="15" customHeight="1" x14ac:dyDescent="0.2">
      <c r="B714" s="111"/>
      <c r="C714" s="112"/>
    </row>
    <row r="715" spans="2:3" s="110" customFormat="1" ht="15" customHeight="1" x14ac:dyDescent="0.2">
      <c r="B715" s="111"/>
      <c r="C715" s="112"/>
    </row>
    <row r="716" spans="2:3" s="110" customFormat="1" ht="15" customHeight="1" x14ac:dyDescent="0.2">
      <c r="B716" s="111"/>
      <c r="C716" s="112"/>
    </row>
    <row r="717" spans="2:3" s="110" customFormat="1" ht="15" customHeight="1" x14ac:dyDescent="0.2">
      <c r="B717" s="111"/>
      <c r="C717" s="112"/>
    </row>
    <row r="718" spans="2:3" s="110" customFormat="1" ht="15" customHeight="1" x14ac:dyDescent="0.2">
      <c r="B718" s="111"/>
      <c r="C718" s="112"/>
    </row>
    <row r="719" spans="2:3" s="110" customFormat="1" ht="15" customHeight="1" x14ac:dyDescent="0.2">
      <c r="B719" s="111"/>
      <c r="C719" s="112"/>
    </row>
    <row r="720" spans="2:3" s="110" customFormat="1" ht="15" customHeight="1" x14ac:dyDescent="0.2">
      <c r="B720" s="111"/>
      <c r="C720" s="112"/>
    </row>
    <row r="721" spans="2:3" s="110" customFormat="1" ht="15" customHeight="1" x14ac:dyDescent="0.2">
      <c r="B721" s="111"/>
      <c r="C721" s="112"/>
    </row>
    <row r="722" spans="2:3" s="110" customFormat="1" ht="15" customHeight="1" x14ac:dyDescent="0.2">
      <c r="B722" s="111"/>
      <c r="C722" s="112"/>
    </row>
    <row r="723" spans="2:3" s="110" customFormat="1" ht="15" customHeight="1" x14ac:dyDescent="0.2">
      <c r="B723" s="111"/>
      <c r="C723" s="112"/>
    </row>
    <row r="724" spans="2:3" s="110" customFormat="1" ht="15" customHeight="1" x14ac:dyDescent="0.2">
      <c r="B724" s="111"/>
      <c r="C724" s="112"/>
    </row>
    <row r="725" spans="2:3" s="110" customFormat="1" ht="15" customHeight="1" x14ac:dyDescent="0.2">
      <c r="B725" s="111"/>
      <c r="C725" s="112"/>
    </row>
    <row r="726" spans="2:3" s="110" customFormat="1" ht="15" customHeight="1" x14ac:dyDescent="0.2">
      <c r="B726" s="111"/>
      <c r="C726" s="112"/>
    </row>
    <row r="727" spans="2:3" s="110" customFormat="1" ht="15" customHeight="1" x14ac:dyDescent="0.2">
      <c r="B727" s="111"/>
      <c r="C727" s="112"/>
    </row>
    <row r="728" spans="2:3" s="110" customFormat="1" ht="15" customHeight="1" x14ac:dyDescent="0.2">
      <c r="B728" s="111"/>
      <c r="C728" s="112"/>
    </row>
    <row r="729" spans="2:3" s="110" customFormat="1" ht="15" customHeight="1" x14ac:dyDescent="0.2">
      <c r="B729" s="111"/>
      <c r="C729" s="112"/>
    </row>
    <row r="730" spans="2:3" s="110" customFormat="1" ht="15" customHeight="1" x14ac:dyDescent="0.2">
      <c r="B730" s="111"/>
      <c r="C730" s="112"/>
    </row>
    <row r="731" spans="2:3" s="110" customFormat="1" ht="15" customHeight="1" x14ac:dyDescent="0.2">
      <c r="B731" s="111"/>
      <c r="C731" s="112"/>
    </row>
    <row r="732" spans="2:3" s="110" customFormat="1" ht="15" customHeight="1" x14ac:dyDescent="0.2">
      <c r="B732" s="111"/>
      <c r="C732" s="112"/>
    </row>
    <row r="733" spans="2:3" s="110" customFormat="1" ht="15" customHeight="1" x14ac:dyDescent="0.2">
      <c r="B733" s="111"/>
      <c r="C733" s="112"/>
    </row>
    <row r="734" spans="2:3" s="110" customFormat="1" ht="15" customHeight="1" x14ac:dyDescent="0.2">
      <c r="B734" s="111"/>
      <c r="C734" s="112"/>
    </row>
    <row r="735" spans="2:3" s="110" customFormat="1" ht="15" customHeight="1" x14ac:dyDescent="0.2">
      <c r="B735" s="111"/>
      <c r="C735" s="112"/>
    </row>
    <row r="736" spans="2:3" s="110" customFormat="1" ht="15" customHeight="1" x14ac:dyDescent="0.2">
      <c r="B736" s="111"/>
      <c r="C736" s="112"/>
    </row>
    <row r="737" spans="2:3" s="110" customFormat="1" ht="15" customHeight="1" x14ac:dyDescent="0.2">
      <c r="B737" s="111"/>
      <c r="C737" s="112"/>
    </row>
    <row r="738" spans="2:3" s="110" customFormat="1" ht="15" customHeight="1" x14ac:dyDescent="0.2">
      <c r="B738" s="111"/>
      <c r="C738" s="112"/>
    </row>
    <row r="739" spans="2:3" s="110" customFormat="1" ht="15" customHeight="1" x14ac:dyDescent="0.2">
      <c r="B739" s="111"/>
      <c r="C739" s="112"/>
    </row>
    <row r="740" spans="2:3" s="110" customFormat="1" ht="15" customHeight="1" x14ac:dyDescent="0.2">
      <c r="B740" s="111"/>
      <c r="C740" s="112"/>
    </row>
    <row r="741" spans="2:3" s="110" customFormat="1" ht="15" customHeight="1" x14ac:dyDescent="0.2">
      <c r="B741" s="111"/>
      <c r="C741" s="112"/>
    </row>
    <row r="742" spans="2:3" s="110" customFormat="1" ht="15" customHeight="1" x14ac:dyDescent="0.2">
      <c r="B742" s="111"/>
      <c r="C742" s="112"/>
    </row>
    <row r="743" spans="2:3" s="110" customFormat="1" ht="15" customHeight="1" x14ac:dyDescent="0.2">
      <c r="B743" s="111"/>
      <c r="C743" s="112"/>
    </row>
    <row r="744" spans="2:3" s="110" customFormat="1" ht="15" customHeight="1" x14ac:dyDescent="0.2">
      <c r="B744" s="111"/>
      <c r="C744" s="112"/>
    </row>
    <row r="745" spans="2:3" s="110" customFormat="1" ht="15" customHeight="1" x14ac:dyDescent="0.2">
      <c r="B745" s="111"/>
      <c r="C745" s="112"/>
    </row>
    <row r="746" spans="2:3" s="110" customFormat="1" ht="15" customHeight="1" x14ac:dyDescent="0.2">
      <c r="B746" s="111"/>
      <c r="C746" s="112"/>
    </row>
    <row r="747" spans="2:3" s="110" customFormat="1" ht="15" customHeight="1" x14ac:dyDescent="0.2">
      <c r="B747" s="111"/>
      <c r="C747" s="112"/>
    </row>
    <row r="748" spans="2:3" s="110" customFormat="1" ht="15" customHeight="1" x14ac:dyDescent="0.2">
      <c r="B748" s="111"/>
      <c r="C748" s="112"/>
    </row>
    <row r="749" spans="2:3" s="110" customFormat="1" ht="15" customHeight="1" x14ac:dyDescent="0.2">
      <c r="B749" s="111"/>
      <c r="C749" s="112"/>
    </row>
    <row r="750" spans="2:3" s="110" customFormat="1" ht="15" customHeight="1" x14ac:dyDescent="0.2">
      <c r="B750" s="111"/>
      <c r="C750" s="112"/>
    </row>
    <row r="751" spans="2:3" s="110" customFormat="1" ht="15" customHeight="1" x14ac:dyDescent="0.2">
      <c r="B751" s="111"/>
      <c r="C751" s="112"/>
    </row>
    <row r="752" spans="2:3" s="110" customFormat="1" ht="15" customHeight="1" x14ac:dyDescent="0.2">
      <c r="B752" s="111"/>
      <c r="C752" s="112"/>
    </row>
    <row r="753" spans="2:3" s="110" customFormat="1" ht="15" customHeight="1" x14ac:dyDescent="0.2">
      <c r="B753" s="111"/>
      <c r="C753" s="112"/>
    </row>
    <row r="754" spans="2:3" s="110" customFormat="1" ht="15" customHeight="1" x14ac:dyDescent="0.2">
      <c r="B754" s="111"/>
      <c r="C754" s="112"/>
    </row>
    <row r="755" spans="2:3" s="110" customFormat="1" ht="15" customHeight="1" x14ac:dyDescent="0.2">
      <c r="B755" s="111"/>
      <c r="C755" s="112"/>
    </row>
    <row r="756" spans="2:3" s="110" customFormat="1" ht="15" customHeight="1" x14ac:dyDescent="0.2">
      <c r="B756" s="111"/>
      <c r="C756" s="112"/>
    </row>
    <row r="757" spans="2:3" s="110" customFormat="1" ht="15" customHeight="1" x14ac:dyDescent="0.2">
      <c r="B757" s="111"/>
      <c r="C757" s="112"/>
    </row>
    <row r="758" spans="2:3" s="110" customFormat="1" ht="15" customHeight="1" x14ac:dyDescent="0.2">
      <c r="B758" s="111"/>
      <c r="C758" s="112"/>
    </row>
    <row r="759" spans="2:3" s="110" customFormat="1" ht="15" customHeight="1" x14ac:dyDescent="0.2">
      <c r="B759" s="111"/>
      <c r="C759" s="112"/>
    </row>
    <row r="760" spans="2:3" s="110" customFormat="1" ht="15" customHeight="1" x14ac:dyDescent="0.2">
      <c r="B760" s="111"/>
      <c r="C760" s="112"/>
    </row>
    <row r="761" spans="2:3" s="110" customFormat="1" ht="15" customHeight="1" x14ac:dyDescent="0.2">
      <c r="B761" s="111"/>
      <c r="C761" s="112"/>
    </row>
    <row r="762" spans="2:3" s="110" customFormat="1" ht="15" customHeight="1" x14ac:dyDescent="0.2">
      <c r="B762" s="111"/>
      <c r="C762" s="112"/>
    </row>
    <row r="763" spans="2:3" s="110" customFormat="1" ht="15" customHeight="1" x14ac:dyDescent="0.2">
      <c r="B763" s="111"/>
      <c r="C763" s="112"/>
    </row>
    <row r="764" spans="2:3" s="110" customFormat="1" ht="15" customHeight="1" x14ac:dyDescent="0.2">
      <c r="B764" s="111"/>
      <c r="C764" s="112"/>
    </row>
    <row r="765" spans="2:3" s="110" customFormat="1" ht="15" customHeight="1" x14ac:dyDescent="0.2">
      <c r="B765" s="111"/>
      <c r="C765" s="112"/>
    </row>
    <row r="766" spans="2:3" s="110" customFormat="1" ht="15" customHeight="1" x14ac:dyDescent="0.2">
      <c r="B766" s="111"/>
      <c r="C766" s="112"/>
    </row>
    <row r="767" spans="2:3" s="110" customFormat="1" ht="15" customHeight="1" x14ac:dyDescent="0.2">
      <c r="B767" s="111"/>
      <c r="C767" s="112"/>
    </row>
    <row r="768" spans="2:3" s="110" customFormat="1" ht="15" customHeight="1" x14ac:dyDescent="0.2">
      <c r="B768" s="111"/>
      <c r="C768" s="112"/>
    </row>
    <row r="769" spans="2:3" s="110" customFormat="1" ht="15" customHeight="1" x14ac:dyDescent="0.2">
      <c r="B769" s="111"/>
      <c r="C769" s="112"/>
    </row>
    <row r="770" spans="2:3" s="110" customFormat="1" ht="15" customHeight="1" x14ac:dyDescent="0.2">
      <c r="B770" s="111"/>
      <c r="C770" s="112"/>
    </row>
    <row r="771" spans="2:3" s="110" customFormat="1" ht="15" customHeight="1" x14ac:dyDescent="0.2">
      <c r="B771" s="111"/>
      <c r="C771" s="112"/>
    </row>
    <row r="772" spans="2:3" s="110" customFormat="1" ht="15" customHeight="1" x14ac:dyDescent="0.2">
      <c r="B772" s="111"/>
      <c r="C772" s="112"/>
    </row>
    <row r="773" spans="2:3" s="110" customFormat="1" ht="15" customHeight="1" x14ac:dyDescent="0.2">
      <c r="B773" s="111"/>
      <c r="C773" s="112"/>
    </row>
    <row r="774" spans="2:3" s="110" customFormat="1" ht="15" customHeight="1" x14ac:dyDescent="0.2">
      <c r="B774" s="111"/>
      <c r="C774" s="112"/>
    </row>
    <row r="775" spans="2:3" s="110" customFormat="1" ht="15" customHeight="1" x14ac:dyDescent="0.2">
      <c r="B775" s="111"/>
      <c r="C775" s="112"/>
    </row>
    <row r="776" spans="2:3" s="110" customFormat="1" ht="15" customHeight="1" x14ac:dyDescent="0.2">
      <c r="B776" s="111"/>
      <c r="C776" s="112"/>
    </row>
    <row r="777" spans="2:3" s="110" customFormat="1" ht="15" customHeight="1" x14ac:dyDescent="0.2">
      <c r="B777" s="111"/>
      <c r="C777" s="112"/>
    </row>
    <row r="778" spans="2:3" s="110" customFormat="1" ht="15" customHeight="1" x14ac:dyDescent="0.2">
      <c r="B778" s="111"/>
      <c r="C778" s="112"/>
    </row>
    <row r="779" spans="2:3" s="110" customFormat="1" ht="15" customHeight="1" x14ac:dyDescent="0.2">
      <c r="B779" s="111"/>
      <c r="C779" s="112"/>
    </row>
    <row r="780" spans="2:3" s="110" customFormat="1" ht="15" customHeight="1" x14ac:dyDescent="0.2">
      <c r="B780" s="111"/>
      <c r="C780" s="112"/>
    </row>
    <row r="781" spans="2:3" s="110" customFormat="1" ht="15" customHeight="1" x14ac:dyDescent="0.2">
      <c r="B781" s="111"/>
      <c r="C781" s="112"/>
    </row>
    <row r="782" spans="2:3" s="110" customFormat="1" ht="15" customHeight="1" x14ac:dyDescent="0.2">
      <c r="B782" s="111"/>
      <c r="C782" s="112"/>
    </row>
    <row r="783" spans="2:3" s="110" customFormat="1" ht="15" customHeight="1" x14ac:dyDescent="0.2">
      <c r="B783" s="111"/>
      <c r="C783" s="112"/>
    </row>
    <row r="784" spans="2:3" s="110" customFormat="1" ht="15" customHeight="1" x14ac:dyDescent="0.2">
      <c r="B784" s="111"/>
      <c r="C784" s="112"/>
    </row>
    <row r="785" spans="2:3" s="110" customFormat="1" ht="15" customHeight="1" x14ac:dyDescent="0.2">
      <c r="B785" s="111"/>
      <c r="C785" s="112"/>
    </row>
    <row r="786" spans="2:3" s="110" customFormat="1" ht="15" customHeight="1" x14ac:dyDescent="0.2">
      <c r="B786" s="111"/>
      <c r="C786" s="112"/>
    </row>
    <row r="787" spans="2:3" s="110" customFormat="1" ht="15" customHeight="1" x14ac:dyDescent="0.2">
      <c r="B787" s="111"/>
      <c r="C787" s="112"/>
    </row>
    <row r="788" spans="2:3" s="110" customFormat="1" ht="15" customHeight="1" x14ac:dyDescent="0.2">
      <c r="B788" s="111"/>
      <c r="C788" s="112"/>
    </row>
    <row r="789" spans="2:3" s="110" customFormat="1" ht="15" customHeight="1" x14ac:dyDescent="0.2">
      <c r="B789" s="111"/>
      <c r="C789" s="112"/>
    </row>
    <row r="790" spans="2:3" s="110" customFormat="1" ht="15" customHeight="1" x14ac:dyDescent="0.2">
      <c r="B790" s="111"/>
      <c r="C790" s="112"/>
    </row>
    <row r="791" spans="2:3" s="110" customFormat="1" ht="15" customHeight="1" x14ac:dyDescent="0.2">
      <c r="B791" s="111"/>
      <c r="C791" s="112"/>
    </row>
    <row r="792" spans="2:3" s="110" customFormat="1" ht="15" customHeight="1" x14ac:dyDescent="0.2">
      <c r="B792" s="111"/>
      <c r="C792" s="112"/>
    </row>
    <row r="793" spans="2:3" s="110" customFormat="1" ht="15" customHeight="1" x14ac:dyDescent="0.2">
      <c r="B793" s="111"/>
      <c r="C793" s="112"/>
    </row>
    <row r="794" spans="2:3" s="110" customFormat="1" ht="15" customHeight="1" x14ac:dyDescent="0.2">
      <c r="B794" s="111"/>
      <c r="C794" s="112"/>
    </row>
    <row r="795" spans="2:3" s="110" customFormat="1" ht="15" customHeight="1" x14ac:dyDescent="0.2">
      <c r="B795" s="111"/>
      <c r="C795" s="112"/>
    </row>
    <row r="796" spans="2:3" s="110" customFormat="1" ht="15" customHeight="1" x14ac:dyDescent="0.2">
      <c r="B796" s="111"/>
      <c r="C796" s="112"/>
    </row>
    <row r="797" spans="2:3" s="110" customFormat="1" ht="15" customHeight="1" x14ac:dyDescent="0.2">
      <c r="B797" s="111"/>
      <c r="C797" s="112"/>
    </row>
    <row r="798" spans="2:3" s="110" customFormat="1" ht="15" customHeight="1" x14ac:dyDescent="0.2">
      <c r="B798" s="111"/>
      <c r="C798" s="112"/>
    </row>
    <row r="799" spans="2:3" s="110" customFormat="1" ht="15" customHeight="1" x14ac:dyDescent="0.2">
      <c r="B799" s="111"/>
      <c r="C799" s="112"/>
    </row>
    <row r="800" spans="2:3" s="110" customFormat="1" ht="15" customHeight="1" x14ac:dyDescent="0.2">
      <c r="B800" s="111"/>
      <c r="C800" s="112"/>
    </row>
    <row r="801" spans="2:3" s="110" customFormat="1" ht="15" customHeight="1" x14ac:dyDescent="0.2">
      <c r="B801" s="111"/>
      <c r="C801" s="112"/>
    </row>
    <row r="802" spans="2:3" s="110" customFormat="1" ht="15" customHeight="1" x14ac:dyDescent="0.2">
      <c r="B802" s="111"/>
      <c r="C802" s="112"/>
    </row>
    <row r="803" spans="2:3" s="110" customFormat="1" ht="15" customHeight="1" x14ac:dyDescent="0.2">
      <c r="B803" s="111"/>
      <c r="C803" s="112"/>
    </row>
    <row r="804" spans="2:3" s="110" customFormat="1" ht="15" customHeight="1" x14ac:dyDescent="0.2">
      <c r="B804" s="111"/>
      <c r="C804" s="112"/>
    </row>
    <row r="805" spans="2:3" s="110" customFormat="1" ht="15" customHeight="1" x14ac:dyDescent="0.2">
      <c r="B805" s="111"/>
      <c r="C805" s="112"/>
    </row>
    <row r="806" spans="2:3" s="110" customFormat="1" ht="15" customHeight="1" x14ac:dyDescent="0.2">
      <c r="B806" s="111"/>
      <c r="C806" s="112"/>
    </row>
    <row r="807" spans="2:3" s="110" customFormat="1" ht="15" customHeight="1" x14ac:dyDescent="0.2">
      <c r="B807" s="111"/>
      <c r="C807" s="112"/>
    </row>
    <row r="808" spans="2:3" s="110" customFormat="1" ht="15" customHeight="1" x14ac:dyDescent="0.2">
      <c r="B808" s="111"/>
      <c r="C808" s="112"/>
    </row>
    <row r="809" spans="2:3" s="110" customFormat="1" ht="15" customHeight="1" x14ac:dyDescent="0.2">
      <c r="B809" s="111"/>
      <c r="C809" s="112"/>
    </row>
    <row r="810" spans="2:3" s="110" customFormat="1" ht="15" customHeight="1" x14ac:dyDescent="0.2">
      <c r="B810" s="111"/>
      <c r="C810" s="112"/>
    </row>
    <row r="811" spans="2:3" s="110" customFormat="1" ht="15" customHeight="1" x14ac:dyDescent="0.2">
      <c r="B811" s="111"/>
      <c r="C811" s="112"/>
    </row>
    <row r="812" spans="2:3" s="110" customFormat="1" ht="15" customHeight="1" x14ac:dyDescent="0.2">
      <c r="B812" s="111"/>
      <c r="C812" s="112"/>
    </row>
    <row r="813" spans="2:3" s="110" customFormat="1" ht="15" customHeight="1" x14ac:dyDescent="0.2">
      <c r="B813" s="111"/>
      <c r="C813" s="112"/>
    </row>
    <row r="814" spans="2:3" s="110" customFormat="1" ht="15" customHeight="1" x14ac:dyDescent="0.2">
      <c r="B814" s="111"/>
      <c r="C814" s="112"/>
    </row>
    <row r="815" spans="2:3" s="110" customFormat="1" ht="15" customHeight="1" x14ac:dyDescent="0.2">
      <c r="B815" s="111"/>
      <c r="C815" s="112"/>
    </row>
    <row r="816" spans="2:3" s="110" customFormat="1" ht="15" customHeight="1" x14ac:dyDescent="0.2">
      <c r="B816" s="111"/>
      <c r="C816" s="112"/>
    </row>
    <row r="817" spans="2:3" s="110" customFormat="1" ht="15" customHeight="1" x14ac:dyDescent="0.2">
      <c r="B817" s="111"/>
      <c r="C817" s="112"/>
    </row>
    <row r="818" spans="2:3" s="110" customFormat="1" ht="15" customHeight="1" x14ac:dyDescent="0.2">
      <c r="B818" s="111"/>
      <c r="C818" s="112"/>
    </row>
    <row r="819" spans="2:3" s="110" customFormat="1" ht="15" customHeight="1" x14ac:dyDescent="0.2">
      <c r="B819" s="111"/>
      <c r="C819" s="112"/>
    </row>
    <row r="820" spans="2:3" s="110" customFormat="1" ht="15" customHeight="1" x14ac:dyDescent="0.2">
      <c r="B820" s="111"/>
      <c r="C820" s="112"/>
    </row>
    <row r="821" spans="2:3" s="110" customFormat="1" ht="15" customHeight="1" x14ac:dyDescent="0.2">
      <c r="B821" s="111"/>
      <c r="C821" s="112"/>
    </row>
    <row r="822" spans="2:3" s="110" customFormat="1" ht="15" customHeight="1" x14ac:dyDescent="0.2">
      <c r="B822" s="111"/>
      <c r="C822" s="112"/>
    </row>
    <row r="823" spans="2:3" s="110" customFormat="1" ht="15" customHeight="1" x14ac:dyDescent="0.2">
      <c r="B823" s="111"/>
      <c r="C823" s="112"/>
    </row>
    <row r="824" spans="2:3" s="110" customFormat="1" ht="15" customHeight="1" x14ac:dyDescent="0.2">
      <c r="B824" s="111"/>
      <c r="C824" s="112"/>
    </row>
    <row r="825" spans="2:3" s="110" customFormat="1" ht="15" customHeight="1" x14ac:dyDescent="0.2">
      <c r="B825" s="111"/>
      <c r="C825" s="112"/>
    </row>
    <row r="826" spans="2:3" s="110" customFormat="1" ht="15" customHeight="1" x14ac:dyDescent="0.2">
      <c r="B826" s="111"/>
      <c r="C826" s="112"/>
    </row>
    <row r="827" spans="2:3" s="110" customFormat="1" ht="15" customHeight="1" x14ac:dyDescent="0.2">
      <c r="B827" s="111"/>
      <c r="C827" s="112"/>
    </row>
    <row r="828" spans="2:3" s="110" customFormat="1" ht="15" customHeight="1" x14ac:dyDescent="0.2">
      <c r="B828" s="111"/>
      <c r="C828" s="112"/>
    </row>
    <row r="829" spans="2:3" s="110" customFormat="1" ht="15" customHeight="1" x14ac:dyDescent="0.2">
      <c r="B829" s="111"/>
      <c r="C829" s="112"/>
    </row>
    <row r="830" spans="2:3" s="110" customFormat="1" ht="15" customHeight="1" x14ac:dyDescent="0.2">
      <c r="B830" s="111"/>
      <c r="C830" s="112"/>
    </row>
    <row r="831" spans="2:3" s="110" customFormat="1" ht="15" customHeight="1" x14ac:dyDescent="0.2">
      <c r="B831" s="111"/>
      <c r="C831" s="112"/>
    </row>
    <row r="832" spans="2:3" s="110" customFormat="1" ht="15" customHeight="1" x14ac:dyDescent="0.2">
      <c r="B832" s="111"/>
      <c r="C832" s="112"/>
    </row>
    <row r="833" spans="2:3" s="110" customFormat="1" ht="15" customHeight="1" x14ac:dyDescent="0.2">
      <c r="B833" s="111"/>
      <c r="C833" s="112"/>
    </row>
    <row r="834" spans="2:3" s="110" customFormat="1" ht="15" customHeight="1" x14ac:dyDescent="0.2">
      <c r="B834" s="111"/>
      <c r="C834" s="112"/>
    </row>
    <row r="835" spans="2:3" s="110" customFormat="1" ht="15" customHeight="1" x14ac:dyDescent="0.2">
      <c r="B835" s="111"/>
      <c r="C835" s="112"/>
    </row>
    <row r="836" spans="2:3" s="110" customFormat="1" ht="15" customHeight="1" x14ac:dyDescent="0.2">
      <c r="B836" s="111"/>
      <c r="C836" s="112"/>
    </row>
    <row r="837" spans="2:3" s="110" customFormat="1" ht="15" customHeight="1" x14ac:dyDescent="0.2">
      <c r="B837" s="111"/>
      <c r="C837" s="112"/>
    </row>
    <row r="838" spans="2:3" s="110" customFormat="1" ht="15" customHeight="1" x14ac:dyDescent="0.2">
      <c r="B838" s="111"/>
      <c r="C838" s="112"/>
    </row>
    <row r="839" spans="2:3" s="110" customFormat="1" ht="15" customHeight="1" x14ac:dyDescent="0.2">
      <c r="B839" s="111"/>
      <c r="C839" s="112"/>
    </row>
    <row r="840" spans="2:3" s="110" customFormat="1" ht="15" customHeight="1" x14ac:dyDescent="0.2">
      <c r="B840" s="111"/>
      <c r="C840" s="112"/>
    </row>
    <row r="841" spans="2:3" s="110" customFormat="1" ht="15" customHeight="1" x14ac:dyDescent="0.2">
      <c r="B841" s="111"/>
      <c r="C841" s="112"/>
    </row>
    <row r="842" spans="2:3" s="110" customFormat="1" ht="15" customHeight="1" x14ac:dyDescent="0.2">
      <c r="B842" s="111"/>
      <c r="C842" s="112"/>
    </row>
    <row r="843" spans="2:3" s="110" customFormat="1" ht="15" customHeight="1" x14ac:dyDescent="0.2">
      <c r="B843" s="111"/>
      <c r="C843" s="112"/>
    </row>
    <row r="844" spans="2:3" s="110" customFormat="1" ht="15" customHeight="1" x14ac:dyDescent="0.2">
      <c r="B844" s="111"/>
      <c r="C844" s="112"/>
    </row>
    <row r="845" spans="2:3" s="110" customFormat="1" ht="15" customHeight="1" x14ac:dyDescent="0.2">
      <c r="B845" s="111"/>
      <c r="C845" s="112"/>
    </row>
    <row r="846" spans="2:3" s="110" customFormat="1" ht="15" customHeight="1" x14ac:dyDescent="0.2">
      <c r="B846" s="111"/>
      <c r="C846" s="112"/>
    </row>
    <row r="847" spans="2:3" s="110" customFormat="1" ht="15" customHeight="1" x14ac:dyDescent="0.2">
      <c r="B847" s="111"/>
      <c r="C847" s="112"/>
    </row>
    <row r="848" spans="2:3" s="110" customFormat="1" ht="15" customHeight="1" x14ac:dyDescent="0.2">
      <c r="B848" s="111"/>
      <c r="C848" s="112"/>
    </row>
    <row r="849" spans="2:3" s="110" customFormat="1" ht="15" customHeight="1" x14ac:dyDescent="0.2">
      <c r="B849" s="111"/>
      <c r="C849" s="112"/>
    </row>
    <row r="850" spans="2:3" s="110" customFormat="1" ht="15" customHeight="1" x14ac:dyDescent="0.2">
      <c r="B850" s="111"/>
      <c r="C850" s="112"/>
    </row>
    <row r="851" spans="2:3" s="110" customFormat="1" ht="15" customHeight="1" x14ac:dyDescent="0.2">
      <c r="B851" s="111"/>
      <c r="C851" s="112"/>
    </row>
    <row r="852" spans="2:3" s="110" customFormat="1" ht="15" customHeight="1" x14ac:dyDescent="0.2">
      <c r="B852" s="111"/>
      <c r="C852" s="112"/>
    </row>
    <row r="853" spans="2:3" s="110" customFormat="1" ht="15" customHeight="1" x14ac:dyDescent="0.2">
      <c r="B853" s="111"/>
      <c r="C853" s="112"/>
    </row>
    <row r="854" spans="2:3" s="110" customFormat="1" ht="15" customHeight="1" x14ac:dyDescent="0.2">
      <c r="B854" s="111"/>
      <c r="C854" s="112"/>
    </row>
    <row r="855" spans="2:3" s="110" customFormat="1" ht="15" customHeight="1" x14ac:dyDescent="0.2">
      <c r="B855" s="111"/>
      <c r="C855" s="112"/>
    </row>
    <row r="856" spans="2:3" s="110" customFormat="1" ht="15" customHeight="1" x14ac:dyDescent="0.2">
      <c r="B856" s="111"/>
      <c r="C856" s="112"/>
    </row>
    <row r="857" spans="2:3" s="110" customFormat="1" ht="15" customHeight="1" x14ac:dyDescent="0.2">
      <c r="B857" s="111"/>
      <c r="C857" s="112"/>
    </row>
    <row r="858" spans="2:3" s="110" customFormat="1" ht="15" customHeight="1" x14ac:dyDescent="0.2">
      <c r="B858" s="111"/>
      <c r="C858" s="112"/>
    </row>
    <row r="859" spans="2:3" s="110" customFormat="1" ht="15" customHeight="1" x14ac:dyDescent="0.2">
      <c r="B859" s="111"/>
      <c r="C859" s="112"/>
    </row>
    <row r="860" spans="2:3" s="110" customFormat="1" ht="15" customHeight="1" x14ac:dyDescent="0.2">
      <c r="B860" s="111"/>
      <c r="C860" s="112"/>
    </row>
    <row r="861" spans="2:3" s="110" customFormat="1" ht="15" customHeight="1" x14ac:dyDescent="0.2">
      <c r="B861" s="111"/>
      <c r="C861" s="112"/>
    </row>
    <row r="862" spans="2:3" s="110" customFormat="1" ht="15" customHeight="1" x14ac:dyDescent="0.2">
      <c r="B862" s="111"/>
      <c r="C862" s="112"/>
    </row>
    <row r="863" spans="2:3" s="110" customFormat="1" ht="15" customHeight="1" x14ac:dyDescent="0.2">
      <c r="B863" s="111"/>
      <c r="C863" s="112"/>
    </row>
    <row r="864" spans="2:3" s="110" customFormat="1" ht="15" customHeight="1" x14ac:dyDescent="0.2">
      <c r="B864" s="111"/>
      <c r="C864" s="112"/>
    </row>
    <row r="865" spans="2:3" s="110" customFormat="1" ht="15" customHeight="1" x14ac:dyDescent="0.2">
      <c r="B865" s="111"/>
      <c r="C865" s="112"/>
    </row>
    <row r="866" spans="2:3" s="110" customFormat="1" ht="15" customHeight="1" x14ac:dyDescent="0.2">
      <c r="B866" s="111"/>
      <c r="C866" s="112"/>
    </row>
    <row r="867" spans="2:3" s="110" customFormat="1" ht="15" customHeight="1" x14ac:dyDescent="0.2">
      <c r="B867" s="111"/>
      <c r="C867" s="112"/>
    </row>
    <row r="868" spans="2:3" s="110" customFormat="1" ht="15" customHeight="1" x14ac:dyDescent="0.2">
      <c r="B868" s="111"/>
      <c r="C868" s="112"/>
    </row>
    <row r="869" spans="2:3" s="110" customFormat="1" ht="15" customHeight="1" x14ac:dyDescent="0.2">
      <c r="B869" s="111"/>
      <c r="C869" s="112"/>
    </row>
    <row r="870" spans="2:3" s="110" customFormat="1" ht="15" customHeight="1" x14ac:dyDescent="0.2">
      <c r="B870" s="111"/>
      <c r="C870" s="112"/>
    </row>
    <row r="871" spans="2:3" s="110" customFormat="1" ht="15" customHeight="1" x14ac:dyDescent="0.2">
      <c r="B871" s="111"/>
      <c r="C871" s="112"/>
    </row>
    <row r="872" spans="2:3" s="110" customFormat="1" ht="15" customHeight="1" x14ac:dyDescent="0.2">
      <c r="B872" s="111"/>
      <c r="C872" s="112"/>
    </row>
    <row r="873" spans="2:3" s="110" customFormat="1" ht="15" customHeight="1" x14ac:dyDescent="0.2">
      <c r="B873" s="111"/>
      <c r="C873" s="112"/>
    </row>
    <row r="874" spans="2:3" s="110" customFormat="1" ht="15" customHeight="1" x14ac:dyDescent="0.2">
      <c r="B874" s="111"/>
      <c r="C874" s="112"/>
    </row>
    <row r="875" spans="2:3" s="110" customFormat="1" ht="15" customHeight="1" x14ac:dyDescent="0.2">
      <c r="B875" s="111"/>
      <c r="C875" s="112"/>
    </row>
    <row r="876" spans="2:3" s="110" customFormat="1" ht="15" customHeight="1" x14ac:dyDescent="0.2">
      <c r="B876" s="111"/>
      <c r="C876" s="112"/>
    </row>
    <row r="877" spans="2:3" s="110" customFormat="1" ht="15" customHeight="1" x14ac:dyDescent="0.2">
      <c r="B877" s="111"/>
      <c r="C877" s="112"/>
    </row>
    <row r="878" spans="2:3" s="110" customFormat="1" ht="15" customHeight="1" x14ac:dyDescent="0.2">
      <c r="B878" s="111"/>
      <c r="C878" s="112"/>
    </row>
    <row r="879" spans="2:3" s="110" customFormat="1" ht="15" customHeight="1" x14ac:dyDescent="0.2">
      <c r="B879" s="111"/>
      <c r="C879" s="112"/>
    </row>
    <row r="880" spans="2:3" s="110" customFormat="1" ht="15" customHeight="1" x14ac:dyDescent="0.2">
      <c r="B880" s="111"/>
      <c r="C880" s="112"/>
    </row>
    <row r="881" spans="2:3" s="110" customFormat="1" ht="15" customHeight="1" x14ac:dyDescent="0.2">
      <c r="B881" s="111"/>
      <c r="C881" s="112"/>
    </row>
    <row r="882" spans="2:3" s="110" customFormat="1" ht="15" customHeight="1" x14ac:dyDescent="0.2">
      <c r="B882" s="111"/>
      <c r="C882" s="112"/>
    </row>
    <row r="883" spans="2:3" s="110" customFormat="1" ht="15" customHeight="1" x14ac:dyDescent="0.2">
      <c r="B883" s="111"/>
      <c r="C883" s="112"/>
    </row>
    <row r="884" spans="2:3" s="110" customFormat="1" ht="15" customHeight="1" x14ac:dyDescent="0.2">
      <c r="B884" s="111"/>
      <c r="C884" s="112"/>
    </row>
    <row r="885" spans="2:3" s="110" customFormat="1" ht="15" customHeight="1" x14ac:dyDescent="0.2">
      <c r="B885" s="111"/>
      <c r="C885" s="112"/>
    </row>
    <row r="886" spans="2:3" s="110" customFormat="1" ht="15" customHeight="1" x14ac:dyDescent="0.2">
      <c r="B886" s="111"/>
      <c r="C886" s="112"/>
    </row>
    <row r="887" spans="2:3" s="110" customFormat="1" ht="15" customHeight="1" x14ac:dyDescent="0.2">
      <c r="B887" s="111"/>
      <c r="C887" s="112"/>
    </row>
    <row r="888" spans="2:3" s="110" customFormat="1" ht="15" customHeight="1" x14ac:dyDescent="0.2">
      <c r="B888" s="111"/>
      <c r="C888" s="112"/>
    </row>
    <row r="889" spans="2:3" s="110" customFormat="1" ht="15" customHeight="1" x14ac:dyDescent="0.2">
      <c r="B889" s="111"/>
      <c r="C889" s="112"/>
    </row>
    <row r="890" spans="2:3" s="110" customFormat="1" ht="15" customHeight="1" x14ac:dyDescent="0.2">
      <c r="B890" s="111"/>
      <c r="C890" s="112"/>
    </row>
    <row r="891" spans="2:3" s="110" customFormat="1" ht="15" customHeight="1" x14ac:dyDescent="0.2">
      <c r="B891" s="111"/>
      <c r="C891" s="112"/>
    </row>
    <row r="892" spans="2:3" s="110" customFormat="1" ht="15" customHeight="1" x14ac:dyDescent="0.2">
      <c r="B892" s="111"/>
      <c r="C892" s="112"/>
    </row>
    <row r="893" spans="2:3" s="110" customFormat="1" ht="15" customHeight="1" x14ac:dyDescent="0.2">
      <c r="B893" s="111"/>
      <c r="C893" s="112"/>
    </row>
    <row r="894" spans="2:3" s="110" customFormat="1" ht="15" customHeight="1" x14ac:dyDescent="0.2">
      <c r="B894" s="111"/>
      <c r="C894" s="112"/>
    </row>
    <row r="895" spans="2:3" s="110" customFormat="1" ht="15" customHeight="1" x14ac:dyDescent="0.2">
      <c r="B895" s="111"/>
      <c r="C895" s="112"/>
    </row>
    <row r="896" spans="2:3" s="110" customFormat="1" ht="15" customHeight="1" x14ac:dyDescent="0.2">
      <c r="B896" s="111"/>
      <c r="C896" s="112"/>
    </row>
    <row r="897" spans="2:3" s="110" customFormat="1" ht="15" customHeight="1" x14ac:dyDescent="0.2">
      <c r="B897" s="111"/>
      <c r="C897" s="112"/>
    </row>
    <row r="898" spans="2:3" s="110" customFormat="1" ht="15" customHeight="1" x14ac:dyDescent="0.2">
      <c r="B898" s="111"/>
      <c r="C898" s="112"/>
    </row>
    <row r="899" spans="2:3" s="110" customFormat="1" ht="15" customHeight="1" x14ac:dyDescent="0.2">
      <c r="B899" s="111"/>
      <c r="C899" s="112"/>
    </row>
    <row r="900" spans="2:3" s="110" customFormat="1" ht="15" customHeight="1" x14ac:dyDescent="0.2">
      <c r="B900" s="111"/>
      <c r="C900" s="112"/>
    </row>
    <row r="901" spans="2:3" s="110" customFormat="1" ht="15" customHeight="1" x14ac:dyDescent="0.2">
      <c r="B901" s="111"/>
      <c r="C901" s="112"/>
    </row>
    <row r="902" spans="2:3" s="110" customFormat="1" ht="15" customHeight="1" x14ac:dyDescent="0.2">
      <c r="B902" s="111"/>
      <c r="C902" s="112"/>
    </row>
    <row r="903" spans="2:3" s="110" customFormat="1" ht="15" customHeight="1" x14ac:dyDescent="0.2">
      <c r="B903" s="111"/>
      <c r="C903" s="112"/>
    </row>
    <row r="904" spans="2:3" s="110" customFormat="1" ht="15" customHeight="1" x14ac:dyDescent="0.2">
      <c r="B904" s="111"/>
      <c r="C904" s="112"/>
    </row>
    <row r="905" spans="2:3" s="110" customFormat="1" ht="15" customHeight="1" x14ac:dyDescent="0.2">
      <c r="B905" s="111"/>
      <c r="C905" s="112"/>
    </row>
    <row r="906" spans="2:3" s="110" customFormat="1" ht="15" customHeight="1" x14ac:dyDescent="0.2">
      <c r="B906" s="111"/>
      <c r="C906" s="112"/>
    </row>
    <row r="907" spans="2:3" s="110" customFormat="1" ht="15" customHeight="1" x14ac:dyDescent="0.2">
      <c r="B907" s="111"/>
      <c r="C907" s="112"/>
    </row>
    <row r="908" spans="2:3" s="110" customFormat="1" ht="15" customHeight="1" x14ac:dyDescent="0.2">
      <c r="B908" s="111"/>
      <c r="C908" s="112"/>
    </row>
    <row r="909" spans="2:3" s="110" customFormat="1" ht="15" customHeight="1" x14ac:dyDescent="0.2">
      <c r="B909" s="111"/>
      <c r="C909" s="112"/>
    </row>
    <row r="910" spans="2:3" s="110" customFormat="1" ht="15" customHeight="1" x14ac:dyDescent="0.2">
      <c r="B910" s="111"/>
      <c r="C910" s="112"/>
    </row>
    <row r="911" spans="2:3" s="110" customFormat="1" ht="15" customHeight="1" x14ac:dyDescent="0.2">
      <c r="B911" s="111"/>
      <c r="C911" s="112"/>
    </row>
    <row r="912" spans="2:3" s="110" customFormat="1" ht="15" customHeight="1" x14ac:dyDescent="0.2">
      <c r="B912" s="111"/>
      <c r="C912" s="112"/>
    </row>
    <row r="913" spans="2:3" s="110" customFormat="1" ht="15" customHeight="1" x14ac:dyDescent="0.2">
      <c r="B913" s="111"/>
      <c r="C913" s="112"/>
    </row>
    <row r="914" spans="2:3" s="110" customFormat="1" ht="15" customHeight="1" x14ac:dyDescent="0.2">
      <c r="B914" s="111"/>
      <c r="C914" s="112"/>
    </row>
    <row r="915" spans="2:3" s="110" customFormat="1" ht="15" customHeight="1" x14ac:dyDescent="0.2">
      <c r="B915" s="111"/>
      <c r="C915" s="112"/>
    </row>
    <row r="916" spans="2:3" s="110" customFormat="1" ht="15" customHeight="1" x14ac:dyDescent="0.2">
      <c r="B916" s="111"/>
      <c r="C916" s="112"/>
    </row>
    <row r="917" spans="2:3" s="110" customFormat="1" ht="15" customHeight="1" x14ac:dyDescent="0.2">
      <c r="B917" s="111"/>
      <c r="C917" s="112"/>
    </row>
    <row r="918" spans="2:3" s="110" customFormat="1" ht="15" customHeight="1" x14ac:dyDescent="0.2">
      <c r="B918" s="111"/>
      <c r="C918" s="112"/>
    </row>
    <row r="919" spans="2:3" s="110" customFormat="1" ht="15" customHeight="1" x14ac:dyDescent="0.2">
      <c r="B919" s="111"/>
      <c r="C919" s="112"/>
    </row>
    <row r="920" spans="2:3" s="110" customFormat="1" ht="15" customHeight="1" x14ac:dyDescent="0.2">
      <c r="B920" s="111"/>
      <c r="C920" s="112"/>
    </row>
    <row r="921" spans="2:3" s="110" customFormat="1" ht="15" customHeight="1" x14ac:dyDescent="0.2">
      <c r="B921" s="111"/>
      <c r="C921" s="112"/>
    </row>
    <row r="922" spans="2:3" s="110" customFormat="1" ht="15" customHeight="1" x14ac:dyDescent="0.2">
      <c r="B922" s="111"/>
      <c r="C922" s="112"/>
    </row>
    <row r="923" spans="2:3" s="110" customFormat="1" ht="15" customHeight="1" x14ac:dyDescent="0.2">
      <c r="B923" s="111"/>
      <c r="C923" s="112"/>
    </row>
    <row r="924" spans="2:3" s="110" customFormat="1" ht="15" customHeight="1" x14ac:dyDescent="0.2">
      <c r="B924" s="111"/>
      <c r="C924" s="112"/>
    </row>
    <row r="925" spans="2:3" s="110" customFormat="1" ht="15" customHeight="1" x14ac:dyDescent="0.2">
      <c r="B925" s="111"/>
      <c r="C925" s="112"/>
    </row>
    <row r="926" spans="2:3" s="110" customFormat="1" ht="15" customHeight="1" x14ac:dyDescent="0.2">
      <c r="B926" s="111"/>
      <c r="C926" s="112"/>
    </row>
    <row r="927" spans="2:3" s="110" customFormat="1" ht="15" customHeight="1" x14ac:dyDescent="0.2">
      <c r="B927" s="111"/>
      <c r="C927" s="112"/>
    </row>
    <row r="928" spans="2:3" s="110" customFormat="1" ht="15" customHeight="1" x14ac:dyDescent="0.2">
      <c r="B928" s="111"/>
      <c r="C928" s="112"/>
    </row>
    <row r="929" spans="2:3" s="110" customFormat="1" ht="15" customHeight="1" x14ac:dyDescent="0.2">
      <c r="B929" s="111"/>
      <c r="C929" s="112"/>
    </row>
    <row r="930" spans="2:3" s="110" customFormat="1" ht="15" customHeight="1" x14ac:dyDescent="0.2">
      <c r="B930" s="111"/>
      <c r="C930" s="112"/>
    </row>
    <row r="931" spans="2:3" s="110" customFormat="1" ht="15" customHeight="1" x14ac:dyDescent="0.2">
      <c r="B931" s="111"/>
      <c r="C931" s="112"/>
    </row>
    <row r="932" spans="2:3" s="110" customFormat="1" ht="15" customHeight="1" x14ac:dyDescent="0.2">
      <c r="B932" s="111"/>
      <c r="C932" s="112"/>
    </row>
    <row r="933" spans="2:3" s="110" customFormat="1" ht="15" customHeight="1" x14ac:dyDescent="0.2">
      <c r="B933" s="111"/>
      <c r="C933" s="112"/>
    </row>
    <row r="934" spans="2:3" s="110" customFormat="1" ht="15" customHeight="1" x14ac:dyDescent="0.2">
      <c r="B934" s="111"/>
      <c r="C934" s="112"/>
    </row>
    <row r="935" spans="2:3" s="110" customFormat="1" ht="15" customHeight="1" x14ac:dyDescent="0.2">
      <c r="B935" s="111"/>
      <c r="C935" s="112"/>
    </row>
    <row r="936" spans="2:3" s="110" customFormat="1" ht="15" customHeight="1" x14ac:dyDescent="0.2">
      <c r="B936" s="111"/>
      <c r="C936" s="112"/>
    </row>
    <row r="937" spans="2:3" s="110" customFormat="1" ht="15" customHeight="1" x14ac:dyDescent="0.2">
      <c r="B937" s="111"/>
      <c r="C937" s="112"/>
    </row>
    <row r="938" spans="2:3" s="110" customFormat="1" ht="15" customHeight="1" x14ac:dyDescent="0.2">
      <c r="B938" s="111"/>
      <c r="C938" s="112"/>
    </row>
    <row r="939" spans="2:3" s="110" customFormat="1" ht="15" customHeight="1" x14ac:dyDescent="0.2">
      <c r="B939" s="111"/>
      <c r="C939" s="112"/>
    </row>
    <row r="940" spans="2:3" s="110" customFormat="1" ht="15" customHeight="1" x14ac:dyDescent="0.2">
      <c r="B940" s="111"/>
      <c r="C940" s="112"/>
    </row>
    <row r="941" spans="2:3" s="110" customFormat="1" ht="15" customHeight="1" x14ac:dyDescent="0.2">
      <c r="B941" s="111"/>
      <c r="C941" s="112"/>
    </row>
    <row r="942" spans="2:3" s="110" customFormat="1" ht="15" customHeight="1" x14ac:dyDescent="0.2">
      <c r="B942" s="111"/>
      <c r="C942" s="112"/>
    </row>
    <row r="943" spans="2:3" s="110" customFormat="1" ht="15" customHeight="1" x14ac:dyDescent="0.2">
      <c r="B943" s="111"/>
      <c r="C943" s="112"/>
    </row>
    <row r="944" spans="2:3" s="110" customFormat="1" ht="15" customHeight="1" x14ac:dyDescent="0.2">
      <c r="B944" s="111"/>
      <c r="C944" s="112"/>
    </row>
    <row r="945" spans="2:3" s="110" customFormat="1" ht="15" customHeight="1" x14ac:dyDescent="0.2">
      <c r="B945" s="111"/>
      <c r="C945" s="112"/>
    </row>
    <row r="946" spans="2:3" s="110" customFormat="1" ht="15" customHeight="1" x14ac:dyDescent="0.2">
      <c r="B946" s="111"/>
      <c r="C946" s="112"/>
    </row>
    <row r="947" spans="2:3" s="110" customFormat="1" ht="15" customHeight="1" x14ac:dyDescent="0.2">
      <c r="B947" s="111"/>
      <c r="C947" s="112"/>
    </row>
    <row r="948" spans="2:3" s="110" customFormat="1" ht="15" customHeight="1" x14ac:dyDescent="0.2">
      <c r="B948" s="111"/>
      <c r="C948" s="112"/>
    </row>
    <row r="949" spans="2:3" s="110" customFormat="1" ht="15" customHeight="1" x14ac:dyDescent="0.2">
      <c r="B949" s="111"/>
      <c r="C949" s="112"/>
    </row>
    <row r="950" spans="2:3" s="110" customFormat="1" ht="15" customHeight="1" x14ac:dyDescent="0.2">
      <c r="B950" s="111"/>
      <c r="C950" s="112"/>
    </row>
    <row r="951" spans="2:3" s="110" customFormat="1" ht="15" customHeight="1" x14ac:dyDescent="0.2">
      <c r="B951" s="111"/>
      <c r="C951" s="112"/>
    </row>
    <row r="952" spans="2:3" s="110" customFormat="1" ht="15" customHeight="1" x14ac:dyDescent="0.2">
      <c r="B952" s="111"/>
      <c r="C952" s="112"/>
    </row>
    <row r="953" spans="2:3" s="110" customFormat="1" ht="15" customHeight="1" x14ac:dyDescent="0.2">
      <c r="B953" s="111"/>
      <c r="C953" s="112"/>
    </row>
    <row r="954" spans="2:3" s="110" customFormat="1" ht="15" customHeight="1" x14ac:dyDescent="0.2">
      <c r="B954" s="111"/>
      <c r="C954" s="112"/>
    </row>
    <row r="955" spans="2:3" s="110" customFormat="1" ht="15" customHeight="1" x14ac:dyDescent="0.2">
      <c r="B955" s="111"/>
      <c r="C955" s="112"/>
    </row>
    <row r="956" spans="2:3" s="110" customFormat="1" ht="15" customHeight="1" x14ac:dyDescent="0.2">
      <c r="B956" s="111"/>
      <c r="C956" s="112"/>
    </row>
    <row r="957" spans="2:3" s="110" customFormat="1" ht="15" customHeight="1" x14ac:dyDescent="0.2">
      <c r="B957" s="111"/>
      <c r="C957" s="112"/>
    </row>
    <row r="958" spans="2:3" s="110" customFormat="1" ht="15" customHeight="1" x14ac:dyDescent="0.2">
      <c r="B958" s="111"/>
      <c r="C958" s="112"/>
    </row>
    <row r="959" spans="2:3" s="110" customFormat="1" ht="15" customHeight="1" x14ac:dyDescent="0.2">
      <c r="B959" s="111"/>
      <c r="C959" s="112"/>
    </row>
    <row r="960" spans="2:3" s="110" customFormat="1" ht="15" customHeight="1" x14ac:dyDescent="0.2">
      <c r="B960" s="111"/>
      <c r="C960" s="112"/>
    </row>
    <row r="961" spans="2:3" s="110" customFormat="1" ht="15" customHeight="1" x14ac:dyDescent="0.2">
      <c r="B961" s="111"/>
      <c r="C961" s="112"/>
    </row>
    <row r="962" spans="2:3" s="110" customFormat="1" ht="15" customHeight="1" x14ac:dyDescent="0.2">
      <c r="B962" s="111"/>
      <c r="C962" s="112"/>
    </row>
    <row r="963" spans="2:3" s="110" customFormat="1" ht="15" customHeight="1" x14ac:dyDescent="0.2">
      <c r="B963" s="111"/>
      <c r="C963" s="112"/>
    </row>
    <row r="964" spans="2:3" s="110" customFormat="1" ht="15" customHeight="1" x14ac:dyDescent="0.2">
      <c r="B964" s="111"/>
      <c r="C964" s="112"/>
    </row>
    <row r="965" spans="2:3" s="110" customFormat="1" ht="15" customHeight="1" x14ac:dyDescent="0.2">
      <c r="B965" s="111"/>
      <c r="C965" s="112"/>
    </row>
    <row r="966" spans="2:3" s="110" customFormat="1" ht="15" customHeight="1" x14ac:dyDescent="0.2">
      <c r="B966" s="111"/>
      <c r="C966" s="112"/>
    </row>
    <row r="967" spans="2:3" s="110" customFormat="1" ht="15" customHeight="1" x14ac:dyDescent="0.2">
      <c r="B967" s="111"/>
      <c r="C967" s="112"/>
    </row>
    <row r="968" spans="2:3" s="110" customFormat="1" ht="15" customHeight="1" x14ac:dyDescent="0.2">
      <c r="B968" s="111"/>
      <c r="C968" s="112"/>
    </row>
    <row r="969" spans="2:3" s="110" customFormat="1" ht="15" customHeight="1" x14ac:dyDescent="0.2">
      <c r="B969" s="111"/>
      <c r="C969" s="112"/>
    </row>
    <row r="970" spans="2:3" s="110" customFormat="1" ht="15" customHeight="1" x14ac:dyDescent="0.2">
      <c r="B970" s="111"/>
      <c r="C970" s="112"/>
    </row>
    <row r="971" spans="2:3" s="110" customFormat="1" ht="15" customHeight="1" x14ac:dyDescent="0.2">
      <c r="B971" s="111"/>
      <c r="C971" s="112"/>
    </row>
    <row r="972" spans="2:3" s="110" customFormat="1" ht="15" customHeight="1" x14ac:dyDescent="0.2">
      <c r="B972" s="111"/>
      <c r="C972" s="112"/>
    </row>
    <row r="973" spans="2:3" s="110" customFormat="1" ht="15" customHeight="1" x14ac:dyDescent="0.2">
      <c r="B973" s="111"/>
      <c r="C973" s="112"/>
    </row>
    <row r="974" spans="2:3" s="110" customFormat="1" ht="15" customHeight="1" x14ac:dyDescent="0.2">
      <c r="B974" s="111"/>
      <c r="C974" s="112"/>
    </row>
    <row r="975" spans="2:3" s="110" customFormat="1" ht="15" customHeight="1" x14ac:dyDescent="0.2">
      <c r="B975" s="111"/>
      <c r="C975" s="112"/>
    </row>
    <row r="976" spans="2:3" s="110" customFormat="1" ht="15" customHeight="1" x14ac:dyDescent="0.2">
      <c r="B976" s="111"/>
      <c r="C976" s="112"/>
    </row>
    <row r="977" spans="2:3" s="110" customFormat="1" ht="15" customHeight="1" x14ac:dyDescent="0.2">
      <c r="B977" s="111"/>
      <c r="C977" s="112"/>
    </row>
    <row r="978" spans="2:3" s="110" customFormat="1" ht="15" customHeight="1" x14ac:dyDescent="0.2">
      <c r="B978" s="111"/>
      <c r="C978" s="112"/>
    </row>
    <row r="979" spans="2:3" s="110" customFormat="1" ht="15" customHeight="1" x14ac:dyDescent="0.2">
      <c r="B979" s="111"/>
      <c r="C979" s="112"/>
    </row>
    <row r="980" spans="2:3" s="110" customFormat="1" ht="15" customHeight="1" x14ac:dyDescent="0.2">
      <c r="B980" s="111"/>
      <c r="C980" s="112"/>
    </row>
    <row r="981" spans="2:3" s="110" customFormat="1" ht="15" customHeight="1" x14ac:dyDescent="0.2">
      <c r="B981" s="111"/>
      <c r="C981" s="112"/>
    </row>
    <row r="982" spans="2:3" s="110" customFormat="1" ht="15" customHeight="1" x14ac:dyDescent="0.2">
      <c r="B982" s="111"/>
      <c r="C982" s="112"/>
    </row>
    <row r="983" spans="2:3" s="110" customFormat="1" ht="15" customHeight="1" x14ac:dyDescent="0.2">
      <c r="B983" s="111"/>
      <c r="C983" s="112"/>
    </row>
    <row r="984" spans="2:3" s="110" customFormat="1" ht="15" customHeight="1" x14ac:dyDescent="0.2">
      <c r="B984" s="111"/>
      <c r="C984" s="112"/>
    </row>
    <row r="985" spans="2:3" s="110" customFormat="1" ht="15" customHeight="1" x14ac:dyDescent="0.2">
      <c r="B985" s="111"/>
      <c r="C985" s="112"/>
    </row>
    <row r="986" spans="2:3" s="110" customFormat="1" ht="15" customHeight="1" x14ac:dyDescent="0.2">
      <c r="B986" s="111"/>
      <c r="C986" s="112"/>
    </row>
    <row r="987" spans="2:3" s="110" customFormat="1" ht="15" customHeight="1" x14ac:dyDescent="0.2">
      <c r="B987" s="111"/>
      <c r="C987" s="112"/>
    </row>
    <row r="988" spans="2:3" s="110" customFormat="1" ht="15" customHeight="1" x14ac:dyDescent="0.2">
      <c r="B988" s="111"/>
      <c r="C988" s="112"/>
    </row>
    <row r="989" spans="2:3" s="110" customFormat="1" ht="15" customHeight="1" x14ac:dyDescent="0.2">
      <c r="B989" s="111"/>
      <c r="C989" s="112"/>
    </row>
    <row r="990" spans="2:3" s="110" customFormat="1" ht="15" customHeight="1" x14ac:dyDescent="0.2">
      <c r="B990" s="111"/>
      <c r="C990" s="112"/>
    </row>
    <row r="991" spans="2:3" s="110" customFormat="1" ht="15" customHeight="1" x14ac:dyDescent="0.2">
      <c r="B991" s="111"/>
      <c r="C991" s="112"/>
    </row>
    <row r="992" spans="2:3" s="110" customFormat="1" ht="15" customHeight="1" x14ac:dyDescent="0.2">
      <c r="B992" s="111"/>
      <c r="C992" s="112"/>
    </row>
    <row r="993" spans="2:3" s="110" customFormat="1" ht="15" customHeight="1" x14ac:dyDescent="0.2">
      <c r="B993" s="111"/>
      <c r="C993" s="112"/>
    </row>
    <row r="994" spans="2:3" s="110" customFormat="1" ht="15" customHeight="1" x14ac:dyDescent="0.2">
      <c r="B994" s="111"/>
      <c r="C994" s="112"/>
    </row>
    <row r="995" spans="2:3" s="110" customFormat="1" ht="15" customHeight="1" x14ac:dyDescent="0.2">
      <c r="B995" s="111"/>
      <c r="C995" s="112"/>
    </row>
    <row r="996" spans="2:3" s="110" customFormat="1" ht="15" customHeight="1" x14ac:dyDescent="0.2">
      <c r="B996" s="111"/>
      <c r="C996" s="112"/>
    </row>
    <row r="997" spans="2:3" s="110" customFormat="1" ht="15" customHeight="1" x14ac:dyDescent="0.2">
      <c r="B997" s="111"/>
      <c r="C997" s="112"/>
    </row>
    <row r="998" spans="2:3" s="110" customFormat="1" ht="15" customHeight="1" x14ac:dyDescent="0.2">
      <c r="B998" s="111"/>
      <c r="C998" s="112"/>
    </row>
    <row r="999" spans="2:3" s="110" customFormat="1" ht="15" customHeight="1" x14ac:dyDescent="0.2">
      <c r="B999" s="111"/>
      <c r="C999" s="112"/>
    </row>
    <row r="1000" spans="2:3" s="110" customFormat="1" ht="15" customHeight="1" x14ac:dyDescent="0.2">
      <c r="B1000" s="111"/>
      <c r="C1000" s="112"/>
    </row>
    <row r="1001" spans="2:3" s="110" customFormat="1" ht="15" customHeight="1" x14ac:dyDescent="0.2">
      <c r="B1001" s="111"/>
      <c r="C1001" s="112"/>
    </row>
    <row r="1002" spans="2:3" s="110" customFormat="1" ht="15" customHeight="1" x14ac:dyDescent="0.2">
      <c r="B1002" s="111"/>
      <c r="C1002" s="112"/>
    </row>
    <row r="1003" spans="2:3" s="110" customFormat="1" ht="15" customHeight="1" x14ac:dyDescent="0.2">
      <c r="B1003" s="111"/>
      <c r="C1003" s="112"/>
    </row>
    <row r="1004" spans="2:3" s="110" customFormat="1" ht="15" customHeight="1" x14ac:dyDescent="0.2">
      <c r="B1004" s="111"/>
      <c r="C1004" s="112"/>
    </row>
    <row r="1005" spans="2:3" s="110" customFormat="1" ht="15" customHeight="1" x14ac:dyDescent="0.2">
      <c r="B1005" s="111"/>
      <c r="C1005" s="112"/>
    </row>
    <row r="1006" spans="2:3" s="110" customFormat="1" ht="15" customHeight="1" x14ac:dyDescent="0.2">
      <c r="B1006" s="111"/>
      <c r="C1006" s="112"/>
    </row>
    <row r="1007" spans="2:3" s="110" customFormat="1" ht="15" customHeight="1" x14ac:dyDescent="0.2">
      <c r="B1007" s="111"/>
      <c r="C1007" s="112"/>
    </row>
    <row r="1008" spans="2:3" s="110" customFormat="1" ht="15" customHeight="1" x14ac:dyDescent="0.2">
      <c r="B1008" s="111"/>
      <c r="C1008" s="112"/>
    </row>
    <row r="1009" spans="2:3" s="110" customFormat="1" ht="15" customHeight="1" x14ac:dyDescent="0.2">
      <c r="B1009" s="111"/>
      <c r="C1009" s="112"/>
    </row>
    <row r="1010" spans="2:3" s="110" customFormat="1" ht="15" customHeight="1" x14ac:dyDescent="0.2">
      <c r="B1010" s="111"/>
      <c r="C1010" s="112"/>
    </row>
    <row r="1011" spans="2:3" s="110" customFormat="1" ht="15" customHeight="1" x14ac:dyDescent="0.2">
      <c r="B1011" s="111"/>
      <c r="C1011" s="112"/>
    </row>
    <row r="1012" spans="2:3" s="110" customFormat="1" ht="15" customHeight="1" x14ac:dyDescent="0.2">
      <c r="B1012" s="111"/>
      <c r="C1012" s="112"/>
    </row>
    <row r="1013" spans="2:3" s="110" customFormat="1" ht="15" customHeight="1" x14ac:dyDescent="0.2">
      <c r="B1013" s="111"/>
      <c r="C1013" s="112"/>
    </row>
    <row r="1014" spans="2:3" s="110" customFormat="1" ht="15" customHeight="1" x14ac:dyDescent="0.2">
      <c r="B1014" s="111"/>
      <c r="C1014" s="112"/>
    </row>
    <row r="1015" spans="2:3" s="110" customFormat="1" ht="15" customHeight="1" x14ac:dyDescent="0.2">
      <c r="B1015" s="111"/>
      <c r="C1015" s="112"/>
    </row>
    <row r="1016" spans="2:3" s="110" customFormat="1" ht="15" customHeight="1" x14ac:dyDescent="0.2">
      <c r="B1016" s="111"/>
      <c r="C1016" s="112"/>
    </row>
    <row r="1017" spans="2:3" s="110" customFormat="1" ht="15" customHeight="1" x14ac:dyDescent="0.2">
      <c r="B1017" s="111"/>
      <c r="C1017" s="112"/>
    </row>
    <row r="1018" spans="2:3" s="110" customFormat="1" ht="15" customHeight="1" x14ac:dyDescent="0.2">
      <c r="B1018" s="111"/>
      <c r="C1018" s="112"/>
    </row>
    <row r="1019" spans="2:3" s="110" customFormat="1" ht="15" customHeight="1" x14ac:dyDescent="0.2">
      <c r="B1019" s="111"/>
      <c r="C1019" s="112"/>
    </row>
    <row r="1020" spans="2:3" s="110" customFormat="1" ht="15" customHeight="1" x14ac:dyDescent="0.2">
      <c r="B1020" s="111"/>
      <c r="C1020" s="112"/>
    </row>
    <row r="1021" spans="2:3" s="110" customFormat="1" ht="15" customHeight="1" x14ac:dyDescent="0.2">
      <c r="B1021" s="111"/>
      <c r="C1021" s="112"/>
    </row>
    <row r="1022" spans="2:3" s="110" customFormat="1" ht="15" customHeight="1" x14ac:dyDescent="0.2">
      <c r="B1022" s="111"/>
      <c r="C1022" s="112"/>
    </row>
    <row r="1023" spans="2:3" s="110" customFormat="1" ht="15" customHeight="1" x14ac:dyDescent="0.2">
      <c r="B1023" s="111"/>
      <c r="C1023" s="112"/>
    </row>
    <row r="1024" spans="2:3" s="110" customFormat="1" ht="15" customHeight="1" x14ac:dyDescent="0.2">
      <c r="B1024" s="111"/>
      <c r="C1024" s="112"/>
    </row>
    <row r="1025" spans="2:3" s="110" customFormat="1" ht="15" customHeight="1" x14ac:dyDescent="0.2">
      <c r="B1025" s="111"/>
      <c r="C1025" s="112"/>
    </row>
    <row r="1026" spans="2:3" s="110" customFormat="1" ht="15" customHeight="1" x14ac:dyDescent="0.2">
      <c r="B1026" s="111"/>
      <c r="C1026" s="112"/>
    </row>
    <row r="1027" spans="2:3" s="110" customFormat="1" ht="15" customHeight="1" x14ac:dyDescent="0.2">
      <c r="B1027" s="111"/>
      <c r="C1027" s="112"/>
    </row>
    <row r="1028" spans="2:3" s="110" customFormat="1" ht="15" customHeight="1" x14ac:dyDescent="0.2">
      <c r="B1028" s="111"/>
      <c r="C1028" s="112"/>
    </row>
    <row r="1029" spans="2:3" s="110" customFormat="1" ht="15" customHeight="1" x14ac:dyDescent="0.2">
      <c r="B1029" s="111"/>
      <c r="C1029" s="112"/>
    </row>
    <row r="1030" spans="2:3" s="110" customFormat="1" ht="15" customHeight="1" x14ac:dyDescent="0.2">
      <c r="B1030" s="111"/>
      <c r="C1030" s="112"/>
    </row>
    <row r="1031" spans="2:3" s="110" customFormat="1" ht="15" customHeight="1" x14ac:dyDescent="0.2">
      <c r="B1031" s="111"/>
      <c r="C1031" s="112"/>
    </row>
    <row r="1032" spans="2:3" s="110" customFormat="1" ht="15" customHeight="1" x14ac:dyDescent="0.2">
      <c r="B1032" s="111"/>
      <c r="C1032" s="112"/>
    </row>
    <row r="1033" spans="2:3" s="110" customFormat="1" ht="15" customHeight="1" x14ac:dyDescent="0.2">
      <c r="B1033" s="111"/>
      <c r="C1033" s="112"/>
    </row>
    <row r="1034" spans="2:3" s="110" customFormat="1" ht="15" customHeight="1" x14ac:dyDescent="0.2">
      <c r="B1034" s="111"/>
      <c r="C1034" s="112"/>
    </row>
    <row r="1035" spans="2:3" s="110" customFormat="1" ht="15" customHeight="1" x14ac:dyDescent="0.2">
      <c r="B1035" s="111"/>
      <c r="C1035" s="112"/>
    </row>
    <row r="1036" spans="2:3" s="110" customFormat="1" ht="15" customHeight="1" x14ac:dyDescent="0.2">
      <c r="B1036" s="111"/>
      <c r="C1036" s="112"/>
    </row>
    <row r="1037" spans="2:3" s="110" customFormat="1" ht="15" customHeight="1" x14ac:dyDescent="0.2">
      <c r="B1037" s="111"/>
      <c r="C1037" s="112"/>
    </row>
    <row r="1038" spans="2:3" s="110" customFormat="1" ht="15" customHeight="1" x14ac:dyDescent="0.2">
      <c r="B1038" s="111"/>
      <c r="C1038" s="112"/>
    </row>
    <row r="1039" spans="2:3" s="110" customFormat="1" ht="15" customHeight="1" x14ac:dyDescent="0.2">
      <c r="B1039" s="111"/>
      <c r="C1039" s="112"/>
    </row>
    <row r="1040" spans="2:3" s="110" customFormat="1" ht="15" customHeight="1" x14ac:dyDescent="0.2">
      <c r="B1040" s="111"/>
      <c r="C1040" s="112"/>
    </row>
    <row r="1041" spans="2:3" s="110" customFormat="1" ht="15" customHeight="1" x14ac:dyDescent="0.2">
      <c r="B1041" s="111"/>
      <c r="C1041" s="112"/>
    </row>
    <row r="1042" spans="2:3" s="110" customFormat="1" ht="15" customHeight="1" x14ac:dyDescent="0.2">
      <c r="B1042" s="111"/>
      <c r="C1042" s="112"/>
    </row>
    <row r="1043" spans="2:3" s="110" customFormat="1" ht="15" customHeight="1" x14ac:dyDescent="0.2">
      <c r="B1043" s="111"/>
      <c r="C1043" s="112"/>
    </row>
    <row r="1044" spans="2:3" s="110" customFormat="1" ht="15" customHeight="1" x14ac:dyDescent="0.2">
      <c r="B1044" s="111"/>
      <c r="C1044" s="112"/>
    </row>
    <row r="1045" spans="2:3" s="110" customFormat="1" ht="15" customHeight="1" x14ac:dyDescent="0.2">
      <c r="B1045" s="111"/>
      <c r="C1045" s="112"/>
    </row>
    <row r="1046" spans="2:3" s="110" customFormat="1" ht="15" customHeight="1" x14ac:dyDescent="0.2">
      <c r="B1046" s="111"/>
      <c r="C1046" s="112"/>
    </row>
    <row r="1047" spans="2:3" s="110" customFormat="1" ht="15" customHeight="1" x14ac:dyDescent="0.2">
      <c r="B1047" s="111"/>
      <c r="C1047" s="112"/>
    </row>
    <row r="1048" spans="2:3" s="110" customFormat="1" ht="15" customHeight="1" x14ac:dyDescent="0.2">
      <c r="B1048" s="111"/>
      <c r="C1048" s="112"/>
    </row>
    <row r="1049" spans="2:3" s="110" customFormat="1" ht="15" customHeight="1" x14ac:dyDescent="0.2">
      <c r="B1049" s="111"/>
      <c r="C1049" s="112"/>
    </row>
    <row r="1050" spans="2:3" s="110" customFormat="1" ht="15" customHeight="1" x14ac:dyDescent="0.2">
      <c r="B1050" s="111"/>
      <c r="C1050" s="112"/>
    </row>
    <row r="1051" spans="2:3" s="110" customFormat="1" ht="15" customHeight="1" x14ac:dyDescent="0.2">
      <c r="B1051" s="111"/>
      <c r="C1051" s="112"/>
    </row>
    <row r="1052" spans="2:3" s="110" customFormat="1" ht="15" customHeight="1" x14ac:dyDescent="0.2">
      <c r="B1052" s="111"/>
      <c r="C1052" s="112"/>
    </row>
    <row r="1053" spans="2:3" s="110" customFormat="1" ht="15" customHeight="1" x14ac:dyDescent="0.2">
      <c r="B1053" s="111"/>
      <c r="C1053" s="112"/>
    </row>
    <row r="1054" spans="2:3" s="110" customFormat="1" ht="15" customHeight="1" x14ac:dyDescent="0.2">
      <c r="B1054" s="111"/>
      <c r="C1054" s="112"/>
    </row>
    <row r="1055" spans="2:3" s="110" customFormat="1" ht="15" customHeight="1" x14ac:dyDescent="0.2">
      <c r="B1055" s="111"/>
      <c r="C1055" s="112"/>
    </row>
    <row r="1056" spans="2:3" s="110" customFormat="1" ht="15" customHeight="1" x14ac:dyDescent="0.2">
      <c r="B1056" s="111"/>
      <c r="C1056" s="112"/>
    </row>
    <row r="1057" spans="2:3" s="110" customFormat="1" ht="15" customHeight="1" x14ac:dyDescent="0.2">
      <c r="B1057" s="111"/>
      <c r="C1057" s="112"/>
    </row>
    <row r="1058" spans="2:3" s="110" customFormat="1" ht="15" customHeight="1" x14ac:dyDescent="0.2">
      <c r="B1058" s="111"/>
      <c r="C1058" s="112"/>
    </row>
    <row r="1059" spans="2:3" s="110" customFormat="1" ht="15" customHeight="1" x14ac:dyDescent="0.2">
      <c r="B1059" s="111"/>
      <c r="C1059" s="112"/>
    </row>
    <row r="1060" spans="2:3" s="110" customFormat="1" ht="15" customHeight="1" x14ac:dyDescent="0.2">
      <c r="B1060" s="111"/>
      <c r="C1060" s="112"/>
    </row>
    <row r="1061" spans="2:3" s="110" customFormat="1" ht="15" customHeight="1" x14ac:dyDescent="0.2">
      <c r="B1061" s="111"/>
      <c r="C1061" s="112"/>
    </row>
    <row r="1062" spans="2:3" s="110" customFormat="1" ht="15" customHeight="1" x14ac:dyDescent="0.2">
      <c r="B1062" s="111"/>
      <c r="C1062" s="112"/>
    </row>
    <row r="1063" spans="2:3" s="110" customFormat="1" ht="15" customHeight="1" x14ac:dyDescent="0.2">
      <c r="B1063" s="111"/>
      <c r="C1063" s="112"/>
    </row>
    <row r="1064" spans="2:3" s="110" customFormat="1" ht="15" customHeight="1" x14ac:dyDescent="0.2">
      <c r="B1064" s="111"/>
      <c r="C1064" s="112"/>
    </row>
    <row r="1065" spans="2:3" s="110" customFormat="1" ht="15" customHeight="1" x14ac:dyDescent="0.2">
      <c r="B1065" s="111"/>
      <c r="C1065" s="112"/>
    </row>
    <row r="1066" spans="2:3" s="110" customFormat="1" ht="15" customHeight="1" x14ac:dyDescent="0.2">
      <c r="B1066" s="111"/>
      <c r="C1066" s="112"/>
    </row>
    <row r="1067" spans="2:3" s="110" customFormat="1" ht="15" customHeight="1" x14ac:dyDescent="0.2">
      <c r="B1067" s="111"/>
      <c r="C1067" s="112"/>
    </row>
    <row r="1068" spans="2:3" s="110" customFormat="1" ht="15" customHeight="1" x14ac:dyDescent="0.2">
      <c r="B1068" s="111"/>
      <c r="C1068" s="112"/>
    </row>
    <row r="1069" spans="2:3" s="110" customFormat="1" ht="15" customHeight="1" x14ac:dyDescent="0.2">
      <c r="B1069" s="111"/>
      <c r="C1069" s="112"/>
    </row>
    <row r="1070" spans="2:3" s="110" customFormat="1" ht="15" customHeight="1" x14ac:dyDescent="0.2">
      <c r="B1070" s="111"/>
      <c r="C1070" s="112"/>
    </row>
    <row r="1071" spans="2:3" s="110" customFormat="1" ht="15" customHeight="1" x14ac:dyDescent="0.2">
      <c r="B1071" s="111"/>
      <c r="C1071" s="112"/>
    </row>
    <row r="1072" spans="2:3" s="110" customFormat="1" ht="15" customHeight="1" x14ac:dyDescent="0.2">
      <c r="B1072" s="111"/>
      <c r="C1072" s="112"/>
    </row>
    <row r="1073" spans="2:3" s="110" customFormat="1" ht="15" customHeight="1" x14ac:dyDescent="0.2">
      <c r="B1073" s="111"/>
      <c r="C1073" s="112"/>
    </row>
    <row r="1074" spans="2:3" s="110" customFormat="1" ht="15" customHeight="1" x14ac:dyDescent="0.2">
      <c r="B1074" s="111"/>
      <c r="C1074" s="112"/>
    </row>
    <row r="1075" spans="2:3" s="110" customFormat="1" ht="15" customHeight="1" x14ac:dyDescent="0.2">
      <c r="B1075" s="111"/>
      <c r="C1075" s="112"/>
    </row>
    <row r="1076" spans="2:3" s="110" customFormat="1" ht="15" customHeight="1" x14ac:dyDescent="0.2">
      <c r="B1076" s="111"/>
      <c r="C1076" s="112"/>
    </row>
    <row r="1077" spans="2:3" s="110" customFormat="1" ht="15" customHeight="1" x14ac:dyDescent="0.2">
      <c r="B1077" s="111"/>
      <c r="C1077" s="112"/>
    </row>
    <row r="1078" spans="2:3" s="110" customFormat="1" ht="15" customHeight="1" x14ac:dyDescent="0.2">
      <c r="B1078" s="111"/>
      <c r="C1078" s="112"/>
    </row>
    <row r="1079" spans="2:3" s="110" customFormat="1" ht="15" customHeight="1" x14ac:dyDescent="0.2">
      <c r="B1079" s="111"/>
      <c r="C1079" s="112"/>
    </row>
    <row r="1080" spans="2:3" s="110" customFormat="1" ht="15" customHeight="1" x14ac:dyDescent="0.2">
      <c r="B1080" s="111"/>
      <c r="C1080" s="112"/>
    </row>
    <row r="1081" spans="2:3" s="110" customFormat="1" ht="15" customHeight="1" x14ac:dyDescent="0.2">
      <c r="B1081" s="111"/>
      <c r="C1081" s="112"/>
    </row>
    <row r="1082" spans="2:3" s="110" customFormat="1" ht="15" customHeight="1" x14ac:dyDescent="0.2">
      <c r="B1082" s="111"/>
      <c r="C1082" s="112"/>
    </row>
    <row r="1083" spans="2:3" s="110" customFormat="1" ht="15" customHeight="1" x14ac:dyDescent="0.2">
      <c r="B1083" s="111"/>
      <c r="C1083" s="112"/>
    </row>
    <row r="1084" spans="2:3" s="110" customFormat="1" ht="15" customHeight="1" x14ac:dyDescent="0.2">
      <c r="B1084" s="111"/>
      <c r="C1084" s="112"/>
    </row>
    <row r="1085" spans="2:3" s="110" customFormat="1" ht="15" customHeight="1" x14ac:dyDescent="0.2">
      <c r="B1085" s="111"/>
      <c r="C1085" s="112"/>
    </row>
    <row r="1086" spans="2:3" s="110" customFormat="1" ht="15" customHeight="1" x14ac:dyDescent="0.2">
      <c r="B1086" s="111"/>
      <c r="C1086" s="112"/>
    </row>
    <row r="1087" spans="2:3" s="110" customFormat="1" ht="15" customHeight="1" x14ac:dyDescent="0.2">
      <c r="B1087" s="111"/>
      <c r="C1087" s="112"/>
    </row>
    <row r="1088" spans="2:3" s="110" customFormat="1" ht="15" customHeight="1" x14ac:dyDescent="0.2">
      <c r="B1088" s="111"/>
      <c r="C1088" s="112"/>
    </row>
    <row r="1089" spans="2:3" s="110" customFormat="1" ht="15" customHeight="1" x14ac:dyDescent="0.2">
      <c r="B1089" s="111"/>
      <c r="C1089" s="112"/>
    </row>
    <row r="1090" spans="2:3" s="110" customFormat="1" ht="15" customHeight="1" x14ac:dyDescent="0.2">
      <c r="B1090" s="111"/>
      <c r="C1090" s="112"/>
    </row>
    <row r="1091" spans="2:3" s="110" customFormat="1" ht="15" customHeight="1" x14ac:dyDescent="0.2">
      <c r="B1091" s="111"/>
      <c r="C1091" s="112"/>
    </row>
    <row r="1092" spans="2:3" s="110" customFormat="1" ht="15" customHeight="1" x14ac:dyDescent="0.2">
      <c r="B1092" s="111"/>
      <c r="C1092" s="112"/>
    </row>
    <row r="1093" spans="2:3" s="110" customFormat="1" ht="15" customHeight="1" x14ac:dyDescent="0.2">
      <c r="B1093" s="111"/>
      <c r="C1093" s="112"/>
    </row>
    <row r="1094" spans="2:3" s="110" customFormat="1" ht="15" customHeight="1" x14ac:dyDescent="0.2">
      <c r="B1094" s="111"/>
      <c r="C1094" s="112"/>
    </row>
    <row r="1095" spans="2:3" s="110" customFormat="1" ht="15" customHeight="1" x14ac:dyDescent="0.2">
      <c r="B1095" s="111"/>
      <c r="C1095" s="112"/>
    </row>
    <row r="1096" spans="2:3" s="110" customFormat="1" ht="15" customHeight="1" x14ac:dyDescent="0.2">
      <c r="B1096" s="111"/>
      <c r="C1096" s="112"/>
    </row>
    <row r="1097" spans="2:3" s="110" customFormat="1" ht="15" customHeight="1" x14ac:dyDescent="0.2">
      <c r="B1097" s="111"/>
      <c r="C1097" s="112"/>
    </row>
    <row r="1098" spans="2:3" s="110" customFormat="1" ht="15" customHeight="1" x14ac:dyDescent="0.2">
      <c r="B1098" s="111"/>
      <c r="C1098" s="112"/>
    </row>
    <row r="1099" spans="2:3" s="110" customFormat="1" ht="15" customHeight="1" x14ac:dyDescent="0.2">
      <c r="B1099" s="111"/>
      <c r="C1099" s="112"/>
    </row>
    <row r="1100" spans="2:3" s="110" customFormat="1" ht="15" customHeight="1" x14ac:dyDescent="0.2">
      <c r="B1100" s="111"/>
      <c r="C1100" s="112"/>
    </row>
    <row r="1101" spans="2:3" s="110" customFormat="1" ht="15" customHeight="1" x14ac:dyDescent="0.2">
      <c r="B1101" s="111"/>
      <c r="C1101" s="112"/>
    </row>
    <row r="1102" spans="2:3" s="110" customFormat="1" ht="15" customHeight="1" x14ac:dyDescent="0.2">
      <c r="B1102" s="111"/>
      <c r="C1102" s="112"/>
    </row>
    <row r="1103" spans="2:3" s="110" customFormat="1" ht="15" customHeight="1" x14ac:dyDescent="0.2">
      <c r="B1103" s="111"/>
      <c r="C1103" s="112"/>
    </row>
    <row r="1104" spans="2:3" s="110" customFormat="1" ht="15" customHeight="1" x14ac:dyDescent="0.2">
      <c r="B1104" s="111"/>
      <c r="C1104" s="112"/>
    </row>
    <row r="1105" spans="2:3" s="110" customFormat="1" ht="15" customHeight="1" x14ac:dyDescent="0.2">
      <c r="B1105" s="111"/>
      <c r="C1105" s="112"/>
    </row>
    <row r="1106" spans="2:3" s="110" customFormat="1" ht="15" customHeight="1" x14ac:dyDescent="0.2">
      <c r="B1106" s="111"/>
      <c r="C1106" s="112"/>
    </row>
    <row r="1107" spans="2:3" s="110" customFormat="1" ht="15" customHeight="1" x14ac:dyDescent="0.2">
      <c r="B1107" s="111"/>
      <c r="C1107" s="112"/>
    </row>
    <row r="1108" spans="2:3" s="110" customFormat="1" ht="15" customHeight="1" x14ac:dyDescent="0.2">
      <c r="B1108" s="111"/>
      <c r="C1108" s="112"/>
    </row>
    <row r="1109" spans="2:3" s="110" customFormat="1" ht="15" customHeight="1" x14ac:dyDescent="0.2">
      <c r="B1109" s="111"/>
      <c r="C1109" s="112"/>
    </row>
    <row r="1110" spans="2:3" s="110" customFormat="1" ht="15" customHeight="1" x14ac:dyDescent="0.2">
      <c r="B1110" s="111"/>
      <c r="C1110" s="112"/>
    </row>
    <row r="1111" spans="2:3" s="110" customFormat="1" ht="15" customHeight="1" x14ac:dyDescent="0.2">
      <c r="B1111" s="111"/>
      <c r="C1111" s="112"/>
    </row>
    <row r="1112" spans="2:3" s="110" customFormat="1" ht="15" customHeight="1" x14ac:dyDescent="0.2">
      <c r="B1112" s="111"/>
      <c r="C1112" s="112"/>
    </row>
    <row r="1113" spans="2:3" s="110" customFormat="1" ht="15" customHeight="1" x14ac:dyDescent="0.2">
      <c r="B1113" s="111"/>
      <c r="C1113" s="112"/>
    </row>
    <row r="1114" spans="2:3" s="110" customFormat="1" ht="15" customHeight="1" x14ac:dyDescent="0.2">
      <c r="B1114" s="111"/>
      <c r="C1114" s="112"/>
    </row>
    <row r="1115" spans="2:3" s="110" customFormat="1" ht="15" customHeight="1" x14ac:dyDescent="0.2">
      <c r="B1115" s="111"/>
      <c r="C1115" s="112"/>
    </row>
    <row r="1116" spans="2:3" s="110" customFormat="1" ht="15" customHeight="1" x14ac:dyDescent="0.2">
      <c r="B1116" s="111"/>
      <c r="C1116" s="112"/>
    </row>
    <row r="1117" spans="2:3" s="110" customFormat="1" ht="15" customHeight="1" x14ac:dyDescent="0.2">
      <c r="B1117" s="111"/>
      <c r="C1117" s="112"/>
    </row>
    <row r="1118" spans="2:3" s="110" customFormat="1" ht="15" customHeight="1" x14ac:dyDescent="0.2">
      <c r="B1118" s="111"/>
      <c r="C1118" s="112"/>
    </row>
    <row r="1119" spans="2:3" s="110" customFormat="1" ht="15" customHeight="1" x14ac:dyDescent="0.2">
      <c r="B1119" s="111"/>
      <c r="C1119" s="112"/>
    </row>
    <row r="1120" spans="2:3" s="110" customFormat="1" ht="15" customHeight="1" x14ac:dyDescent="0.2">
      <c r="B1120" s="111"/>
      <c r="C1120" s="112"/>
    </row>
    <row r="1121" spans="2:3" s="110" customFormat="1" ht="15" customHeight="1" x14ac:dyDescent="0.2">
      <c r="B1121" s="111"/>
      <c r="C1121" s="112"/>
    </row>
    <row r="1122" spans="2:3" s="110" customFormat="1" ht="15" customHeight="1" x14ac:dyDescent="0.2">
      <c r="B1122" s="111"/>
      <c r="C1122" s="112"/>
    </row>
    <row r="1123" spans="2:3" s="110" customFormat="1" ht="15" customHeight="1" x14ac:dyDescent="0.2">
      <c r="B1123" s="111"/>
      <c r="C1123" s="112"/>
    </row>
    <row r="1124" spans="2:3" s="110" customFormat="1" ht="15" customHeight="1" x14ac:dyDescent="0.2">
      <c r="B1124" s="111"/>
      <c r="C1124" s="112"/>
    </row>
    <row r="1125" spans="2:3" s="110" customFormat="1" ht="15" customHeight="1" x14ac:dyDescent="0.2">
      <c r="B1125" s="111"/>
      <c r="C1125" s="112"/>
    </row>
    <row r="1126" spans="2:3" s="110" customFormat="1" ht="15" customHeight="1" x14ac:dyDescent="0.2">
      <c r="B1126" s="111"/>
      <c r="C1126" s="112"/>
    </row>
    <row r="1127" spans="2:3" s="110" customFormat="1" ht="15" customHeight="1" x14ac:dyDescent="0.2">
      <c r="B1127" s="111"/>
      <c r="C1127" s="112"/>
    </row>
    <row r="1128" spans="2:3" s="110" customFormat="1" ht="15" customHeight="1" x14ac:dyDescent="0.2">
      <c r="B1128" s="111"/>
      <c r="C1128" s="112"/>
    </row>
    <row r="1129" spans="2:3" s="110" customFormat="1" ht="15" customHeight="1" x14ac:dyDescent="0.2">
      <c r="B1129" s="111"/>
      <c r="C1129" s="112"/>
    </row>
    <row r="1130" spans="2:3" s="110" customFormat="1" ht="15" customHeight="1" x14ac:dyDescent="0.2">
      <c r="B1130" s="111"/>
      <c r="C1130" s="112"/>
    </row>
    <row r="1131" spans="2:3" s="110" customFormat="1" ht="15" customHeight="1" x14ac:dyDescent="0.2">
      <c r="B1131" s="111"/>
      <c r="C1131" s="112"/>
    </row>
    <row r="1132" spans="2:3" s="110" customFormat="1" ht="15" customHeight="1" x14ac:dyDescent="0.2">
      <c r="B1132" s="111"/>
      <c r="C1132" s="112"/>
    </row>
    <row r="1133" spans="2:3" s="110" customFormat="1" ht="15" customHeight="1" x14ac:dyDescent="0.2">
      <c r="B1133" s="111"/>
      <c r="C1133" s="112"/>
    </row>
    <row r="1134" spans="2:3" s="110" customFormat="1" ht="15" customHeight="1" x14ac:dyDescent="0.2">
      <c r="B1134" s="111"/>
      <c r="C1134" s="112"/>
    </row>
    <row r="1135" spans="2:3" s="110" customFormat="1" ht="15" customHeight="1" x14ac:dyDescent="0.2">
      <c r="B1135" s="111"/>
      <c r="C1135" s="112"/>
    </row>
    <row r="1136" spans="2:3" s="110" customFormat="1" ht="15" customHeight="1" x14ac:dyDescent="0.2">
      <c r="B1136" s="111"/>
      <c r="C1136" s="112"/>
    </row>
    <row r="1137" spans="2:3" s="110" customFormat="1" ht="15" customHeight="1" x14ac:dyDescent="0.2">
      <c r="B1137" s="111"/>
      <c r="C1137" s="112"/>
    </row>
    <row r="1138" spans="2:3" s="110" customFormat="1" ht="15" customHeight="1" x14ac:dyDescent="0.2">
      <c r="B1138" s="111"/>
      <c r="C1138" s="112"/>
    </row>
    <row r="1139" spans="2:3" s="110" customFormat="1" ht="15" customHeight="1" x14ac:dyDescent="0.2">
      <c r="B1139" s="111"/>
      <c r="C1139" s="112"/>
    </row>
    <row r="1140" spans="2:3" s="110" customFormat="1" ht="15" customHeight="1" x14ac:dyDescent="0.2">
      <c r="B1140" s="111"/>
      <c r="C1140" s="112"/>
    </row>
    <row r="1141" spans="2:3" s="110" customFormat="1" ht="15" customHeight="1" x14ac:dyDescent="0.2">
      <c r="B1141" s="111"/>
      <c r="C1141" s="112"/>
    </row>
    <row r="1142" spans="2:3" s="110" customFormat="1" ht="15" customHeight="1" x14ac:dyDescent="0.2">
      <c r="B1142" s="111"/>
      <c r="C1142" s="112"/>
    </row>
    <row r="1143" spans="2:3" s="110" customFormat="1" ht="15" customHeight="1" x14ac:dyDescent="0.2">
      <c r="B1143" s="111"/>
      <c r="C1143" s="112"/>
    </row>
    <row r="1144" spans="2:3" s="110" customFormat="1" ht="15" customHeight="1" x14ac:dyDescent="0.2">
      <c r="B1144" s="111"/>
      <c r="C1144" s="112"/>
    </row>
    <row r="1145" spans="2:3" s="110" customFormat="1" ht="15" customHeight="1" x14ac:dyDescent="0.2">
      <c r="B1145" s="111"/>
      <c r="C1145" s="112"/>
    </row>
    <row r="1146" spans="2:3" s="110" customFormat="1" ht="15" customHeight="1" x14ac:dyDescent="0.2">
      <c r="B1146" s="111"/>
      <c r="C1146" s="112"/>
    </row>
    <row r="1147" spans="2:3" s="110" customFormat="1" ht="15" customHeight="1" x14ac:dyDescent="0.2">
      <c r="B1147" s="111"/>
      <c r="C1147" s="112"/>
    </row>
    <row r="1148" spans="2:3" s="110" customFormat="1" ht="15" customHeight="1" x14ac:dyDescent="0.2">
      <c r="B1148" s="111"/>
      <c r="C1148" s="112"/>
    </row>
    <row r="1149" spans="2:3" s="110" customFormat="1" ht="15" customHeight="1" x14ac:dyDescent="0.2">
      <c r="B1149" s="111"/>
      <c r="C1149" s="112"/>
    </row>
    <row r="1150" spans="2:3" s="110" customFormat="1" ht="15" customHeight="1" x14ac:dyDescent="0.2">
      <c r="B1150" s="111"/>
      <c r="C1150" s="112"/>
    </row>
    <row r="1151" spans="2:3" s="110" customFormat="1" ht="15" customHeight="1" x14ac:dyDescent="0.2">
      <c r="B1151" s="111"/>
      <c r="C1151" s="112"/>
    </row>
    <row r="1152" spans="2:3" s="110" customFormat="1" ht="15" customHeight="1" x14ac:dyDescent="0.2">
      <c r="B1152" s="111"/>
      <c r="C1152" s="112"/>
    </row>
    <row r="1153" spans="2:3" s="110" customFormat="1" ht="15" customHeight="1" x14ac:dyDescent="0.2">
      <c r="B1153" s="111"/>
      <c r="C1153" s="112"/>
    </row>
    <row r="1154" spans="2:3" s="110" customFormat="1" ht="15" customHeight="1" x14ac:dyDescent="0.2">
      <c r="B1154" s="111"/>
      <c r="C1154" s="112"/>
    </row>
    <row r="1155" spans="2:3" s="110" customFormat="1" ht="15" customHeight="1" x14ac:dyDescent="0.2">
      <c r="B1155" s="111"/>
      <c r="C1155" s="112"/>
    </row>
    <row r="1156" spans="2:3" s="110" customFormat="1" ht="15" customHeight="1" x14ac:dyDescent="0.2">
      <c r="B1156" s="111"/>
      <c r="C1156" s="112"/>
    </row>
    <row r="1157" spans="2:3" s="110" customFormat="1" ht="15" customHeight="1" x14ac:dyDescent="0.2">
      <c r="B1157" s="111"/>
      <c r="C1157" s="112"/>
    </row>
    <row r="1158" spans="2:3" s="110" customFormat="1" ht="15" customHeight="1" x14ac:dyDescent="0.2">
      <c r="B1158" s="111"/>
      <c r="C1158" s="112"/>
    </row>
    <row r="1159" spans="2:3" s="110" customFormat="1" ht="15" customHeight="1" x14ac:dyDescent="0.2">
      <c r="B1159" s="111"/>
      <c r="C1159" s="112"/>
    </row>
    <row r="1160" spans="2:3" s="110" customFormat="1" ht="15" customHeight="1" x14ac:dyDescent="0.2">
      <c r="B1160" s="111"/>
      <c r="C1160" s="112"/>
    </row>
    <row r="1161" spans="2:3" s="110" customFormat="1" ht="15" customHeight="1" x14ac:dyDescent="0.2">
      <c r="B1161" s="111"/>
      <c r="C1161" s="112"/>
    </row>
    <row r="1162" spans="2:3" s="110" customFormat="1" ht="15" customHeight="1" x14ac:dyDescent="0.2">
      <c r="B1162" s="111"/>
      <c r="C1162" s="112"/>
    </row>
    <row r="1163" spans="2:3" s="110" customFormat="1" ht="15" customHeight="1" x14ac:dyDescent="0.2">
      <c r="B1163" s="111"/>
      <c r="C1163" s="112"/>
    </row>
    <row r="1164" spans="2:3" s="110" customFormat="1" ht="15" customHeight="1" x14ac:dyDescent="0.2">
      <c r="B1164" s="111"/>
      <c r="C1164" s="112"/>
    </row>
    <row r="1165" spans="2:3" s="110" customFormat="1" ht="15" customHeight="1" x14ac:dyDescent="0.2">
      <c r="B1165" s="111"/>
      <c r="C1165" s="112"/>
    </row>
    <row r="1166" spans="2:3" s="110" customFormat="1" ht="15" customHeight="1" x14ac:dyDescent="0.2">
      <c r="B1166" s="111"/>
      <c r="C1166" s="112"/>
    </row>
    <row r="1167" spans="2:3" s="110" customFormat="1" ht="15" customHeight="1" x14ac:dyDescent="0.2">
      <c r="B1167" s="111"/>
      <c r="C1167" s="112"/>
    </row>
    <row r="1168" spans="2:3" s="110" customFormat="1" ht="15" customHeight="1" x14ac:dyDescent="0.2">
      <c r="B1168" s="111"/>
      <c r="C1168" s="112"/>
    </row>
    <row r="1169" spans="2:3" s="110" customFormat="1" ht="15" customHeight="1" x14ac:dyDescent="0.2">
      <c r="B1169" s="111"/>
      <c r="C1169" s="112"/>
    </row>
    <row r="1170" spans="2:3" s="110" customFormat="1" ht="15" customHeight="1" x14ac:dyDescent="0.2">
      <c r="B1170" s="111"/>
      <c r="C1170" s="112"/>
    </row>
    <row r="1171" spans="2:3" s="110" customFormat="1" ht="15" customHeight="1" x14ac:dyDescent="0.2">
      <c r="B1171" s="111"/>
      <c r="C1171" s="112"/>
    </row>
    <row r="1172" spans="2:3" s="110" customFormat="1" ht="15" customHeight="1" x14ac:dyDescent="0.2">
      <c r="B1172" s="111"/>
      <c r="C1172" s="112"/>
    </row>
    <row r="1173" spans="2:3" s="110" customFormat="1" ht="15" customHeight="1" x14ac:dyDescent="0.2">
      <c r="B1173" s="111"/>
      <c r="C1173" s="112"/>
    </row>
    <row r="1174" spans="2:3" s="110" customFormat="1" ht="15" customHeight="1" x14ac:dyDescent="0.2">
      <c r="B1174" s="111"/>
      <c r="C1174" s="112"/>
    </row>
    <row r="1175" spans="2:3" s="110" customFormat="1" ht="15" customHeight="1" x14ac:dyDescent="0.2">
      <c r="B1175" s="111"/>
      <c r="C1175" s="112"/>
    </row>
    <row r="1176" spans="2:3" s="110" customFormat="1" ht="15" customHeight="1" x14ac:dyDescent="0.2">
      <c r="B1176" s="111"/>
      <c r="C1176" s="112"/>
    </row>
    <row r="1177" spans="2:3" s="110" customFormat="1" ht="15" customHeight="1" x14ac:dyDescent="0.2">
      <c r="B1177" s="111"/>
      <c r="C1177" s="112"/>
    </row>
    <row r="1178" spans="2:3" s="110" customFormat="1" ht="15" customHeight="1" x14ac:dyDescent="0.2">
      <c r="B1178" s="111"/>
      <c r="C1178" s="112"/>
    </row>
    <row r="1179" spans="2:3" s="110" customFormat="1" ht="15" customHeight="1" x14ac:dyDescent="0.2">
      <c r="B1179" s="111"/>
      <c r="C1179" s="112"/>
    </row>
    <row r="1180" spans="2:3" s="110" customFormat="1" ht="15" customHeight="1" x14ac:dyDescent="0.2">
      <c r="B1180" s="111"/>
      <c r="C1180" s="112"/>
    </row>
    <row r="1181" spans="2:3" s="110" customFormat="1" ht="15" customHeight="1" x14ac:dyDescent="0.2">
      <c r="B1181" s="111"/>
      <c r="C1181" s="112"/>
    </row>
    <row r="1182" spans="2:3" s="110" customFormat="1" ht="15" customHeight="1" x14ac:dyDescent="0.2">
      <c r="B1182" s="111"/>
      <c r="C1182" s="112"/>
    </row>
    <row r="1183" spans="2:3" s="110" customFormat="1" ht="15" customHeight="1" x14ac:dyDescent="0.2">
      <c r="B1183" s="111"/>
      <c r="C1183" s="112"/>
    </row>
    <row r="1184" spans="2:3" s="110" customFormat="1" ht="15" customHeight="1" x14ac:dyDescent="0.2">
      <c r="B1184" s="111"/>
      <c r="C1184" s="112"/>
    </row>
    <row r="1185" spans="2:3" s="110" customFormat="1" ht="15" customHeight="1" x14ac:dyDescent="0.2">
      <c r="B1185" s="111"/>
      <c r="C1185" s="112"/>
    </row>
    <row r="1186" spans="2:3" s="110" customFormat="1" ht="15" customHeight="1" x14ac:dyDescent="0.2">
      <c r="B1186" s="111"/>
      <c r="C1186" s="112"/>
    </row>
    <row r="1187" spans="2:3" s="110" customFormat="1" ht="15" customHeight="1" x14ac:dyDescent="0.2">
      <c r="B1187" s="111"/>
      <c r="C1187" s="112"/>
    </row>
    <row r="1188" spans="2:3" s="110" customFormat="1" ht="15" customHeight="1" x14ac:dyDescent="0.2">
      <c r="B1188" s="111"/>
      <c r="C1188" s="112"/>
    </row>
    <row r="1189" spans="2:3" s="110" customFormat="1" ht="15" customHeight="1" x14ac:dyDescent="0.2">
      <c r="B1189" s="111"/>
      <c r="C1189" s="112"/>
    </row>
    <row r="1190" spans="2:3" s="110" customFormat="1" ht="15" customHeight="1" x14ac:dyDescent="0.2">
      <c r="B1190" s="111"/>
      <c r="C1190" s="112"/>
    </row>
    <row r="1191" spans="2:3" s="110" customFormat="1" ht="15" customHeight="1" x14ac:dyDescent="0.2">
      <c r="B1191" s="111"/>
      <c r="C1191" s="112"/>
    </row>
    <row r="1192" spans="2:3" s="110" customFormat="1" ht="15" customHeight="1" x14ac:dyDescent="0.2">
      <c r="B1192" s="111"/>
      <c r="C1192" s="112"/>
    </row>
    <row r="1193" spans="2:3" s="110" customFormat="1" ht="15" customHeight="1" x14ac:dyDescent="0.2">
      <c r="B1193" s="111"/>
      <c r="C1193" s="112"/>
    </row>
    <row r="1194" spans="2:3" s="110" customFormat="1" ht="15" customHeight="1" x14ac:dyDescent="0.2">
      <c r="B1194" s="111"/>
      <c r="C1194" s="112"/>
    </row>
    <row r="1195" spans="2:3" s="110" customFormat="1" ht="15" customHeight="1" x14ac:dyDescent="0.2">
      <c r="B1195" s="111"/>
      <c r="C1195" s="112"/>
    </row>
    <row r="1196" spans="2:3" s="110" customFormat="1" ht="15" customHeight="1" x14ac:dyDescent="0.2">
      <c r="B1196" s="111"/>
      <c r="C1196" s="112"/>
    </row>
    <row r="1197" spans="2:3" s="110" customFormat="1" ht="15" customHeight="1" x14ac:dyDescent="0.2">
      <c r="B1197" s="111"/>
      <c r="C1197" s="112"/>
    </row>
    <row r="1198" spans="2:3" s="110" customFormat="1" ht="15" customHeight="1" x14ac:dyDescent="0.2">
      <c r="B1198" s="111"/>
      <c r="C1198" s="112"/>
    </row>
    <row r="1199" spans="2:3" s="110" customFormat="1" ht="15" customHeight="1" x14ac:dyDescent="0.2">
      <c r="B1199" s="111"/>
      <c r="C1199" s="112"/>
    </row>
    <row r="1200" spans="2:3" s="110" customFormat="1" ht="15" customHeight="1" x14ac:dyDescent="0.2">
      <c r="B1200" s="111"/>
      <c r="C1200" s="112"/>
    </row>
    <row r="1201" spans="2:3" s="110" customFormat="1" ht="15" customHeight="1" x14ac:dyDescent="0.2">
      <c r="B1201" s="111"/>
      <c r="C1201" s="112"/>
    </row>
    <row r="1202" spans="2:3" s="110" customFormat="1" ht="15" customHeight="1" x14ac:dyDescent="0.2">
      <c r="B1202" s="111"/>
      <c r="C1202" s="112"/>
    </row>
    <row r="1203" spans="2:3" s="110" customFormat="1" ht="15" customHeight="1" x14ac:dyDescent="0.2">
      <c r="B1203" s="111"/>
      <c r="C1203" s="112"/>
    </row>
    <row r="1204" spans="2:3" s="110" customFormat="1" ht="15" customHeight="1" x14ac:dyDescent="0.2">
      <c r="B1204" s="111"/>
      <c r="C1204" s="112"/>
    </row>
    <row r="1205" spans="2:3" s="110" customFormat="1" ht="15" customHeight="1" x14ac:dyDescent="0.2">
      <c r="B1205" s="111"/>
      <c r="C1205" s="112"/>
    </row>
    <row r="1206" spans="2:3" s="110" customFormat="1" ht="15" customHeight="1" x14ac:dyDescent="0.2">
      <c r="B1206" s="111"/>
      <c r="C1206" s="112"/>
    </row>
    <row r="1207" spans="2:3" s="110" customFormat="1" ht="15" customHeight="1" x14ac:dyDescent="0.2">
      <c r="B1207" s="111"/>
      <c r="C1207" s="112"/>
    </row>
    <row r="1208" spans="2:3" s="110" customFormat="1" ht="15" customHeight="1" x14ac:dyDescent="0.2">
      <c r="B1208" s="111"/>
      <c r="C1208" s="112"/>
    </row>
    <row r="1209" spans="2:3" s="110" customFormat="1" ht="15" customHeight="1" x14ac:dyDescent="0.2">
      <c r="B1209" s="111"/>
      <c r="C1209" s="112"/>
    </row>
    <row r="1210" spans="2:3" s="110" customFormat="1" ht="15" customHeight="1" x14ac:dyDescent="0.2">
      <c r="B1210" s="111"/>
      <c r="C1210" s="112"/>
    </row>
    <row r="1211" spans="2:3" s="110" customFormat="1" ht="15" customHeight="1" x14ac:dyDescent="0.2">
      <c r="B1211" s="111"/>
      <c r="C1211" s="112"/>
    </row>
    <row r="1212" spans="2:3" s="110" customFormat="1" ht="15" customHeight="1" x14ac:dyDescent="0.2">
      <c r="B1212" s="111"/>
      <c r="C1212" s="112"/>
    </row>
    <row r="1213" spans="2:3" s="110" customFormat="1" ht="15" customHeight="1" x14ac:dyDescent="0.2">
      <c r="B1213" s="111"/>
      <c r="C1213" s="112"/>
    </row>
    <row r="1214" spans="2:3" s="110" customFormat="1" ht="15" customHeight="1" x14ac:dyDescent="0.2">
      <c r="B1214" s="111"/>
      <c r="C1214" s="112"/>
    </row>
    <row r="1215" spans="2:3" s="110" customFormat="1" ht="15" customHeight="1" x14ac:dyDescent="0.2">
      <c r="B1215" s="111"/>
      <c r="C1215" s="112"/>
    </row>
    <row r="1216" spans="2:3" s="110" customFormat="1" ht="15" customHeight="1" x14ac:dyDescent="0.2">
      <c r="B1216" s="111"/>
      <c r="C1216" s="112"/>
    </row>
    <row r="1217" spans="2:3" s="110" customFormat="1" ht="15" customHeight="1" x14ac:dyDescent="0.2">
      <c r="B1217" s="111"/>
      <c r="C1217" s="112"/>
    </row>
    <row r="1218" spans="2:3" s="110" customFormat="1" ht="15" customHeight="1" x14ac:dyDescent="0.2">
      <c r="B1218" s="111"/>
      <c r="C1218" s="112"/>
    </row>
    <row r="1219" spans="2:3" s="110" customFormat="1" ht="15" customHeight="1" x14ac:dyDescent="0.2">
      <c r="B1219" s="111"/>
      <c r="C1219" s="112"/>
    </row>
    <row r="1220" spans="2:3" s="110" customFormat="1" ht="15" customHeight="1" x14ac:dyDescent="0.2">
      <c r="B1220" s="111"/>
      <c r="C1220" s="112"/>
    </row>
    <row r="1221" spans="2:3" s="110" customFormat="1" ht="15" customHeight="1" x14ac:dyDescent="0.2">
      <c r="B1221" s="111"/>
      <c r="C1221" s="112"/>
    </row>
    <row r="1222" spans="2:3" s="110" customFormat="1" ht="15" customHeight="1" x14ac:dyDescent="0.2">
      <c r="B1222" s="111"/>
      <c r="C1222" s="112"/>
    </row>
    <row r="1223" spans="2:3" s="110" customFormat="1" ht="15" customHeight="1" x14ac:dyDescent="0.2">
      <c r="B1223" s="111"/>
      <c r="C1223" s="112"/>
    </row>
    <row r="1224" spans="2:3" s="110" customFormat="1" ht="15" customHeight="1" x14ac:dyDescent="0.2">
      <c r="B1224" s="111"/>
      <c r="C1224" s="112"/>
    </row>
    <row r="1225" spans="2:3" s="110" customFormat="1" ht="15" customHeight="1" x14ac:dyDescent="0.2">
      <c r="B1225" s="111"/>
      <c r="C1225" s="112"/>
    </row>
    <row r="1226" spans="2:3" s="110" customFormat="1" ht="15" customHeight="1" x14ac:dyDescent="0.2">
      <c r="B1226" s="111"/>
      <c r="C1226" s="112"/>
    </row>
    <row r="1227" spans="2:3" s="110" customFormat="1" ht="15" customHeight="1" x14ac:dyDescent="0.2">
      <c r="B1227" s="111"/>
      <c r="C1227" s="112"/>
    </row>
    <row r="1228" spans="2:3" s="110" customFormat="1" ht="15" customHeight="1" x14ac:dyDescent="0.2">
      <c r="B1228" s="111"/>
      <c r="C1228" s="112"/>
    </row>
    <row r="1229" spans="2:3" s="110" customFormat="1" ht="15" customHeight="1" x14ac:dyDescent="0.2">
      <c r="B1229" s="111"/>
      <c r="C1229" s="112"/>
    </row>
    <row r="1230" spans="2:3" s="110" customFormat="1" ht="15" customHeight="1" x14ac:dyDescent="0.2">
      <c r="B1230" s="111"/>
      <c r="C1230" s="112"/>
    </row>
    <row r="1231" spans="2:3" s="110" customFormat="1" ht="15" customHeight="1" x14ac:dyDescent="0.2">
      <c r="B1231" s="111"/>
      <c r="C1231" s="112"/>
    </row>
    <row r="1232" spans="2:3" s="110" customFormat="1" ht="15" customHeight="1" x14ac:dyDescent="0.2">
      <c r="B1232" s="111"/>
      <c r="C1232" s="112"/>
    </row>
    <row r="1233" spans="2:3" s="110" customFormat="1" ht="15" customHeight="1" x14ac:dyDescent="0.2">
      <c r="B1233" s="111"/>
      <c r="C1233" s="112"/>
    </row>
    <row r="1234" spans="2:3" s="110" customFormat="1" ht="15" customHeight="1" x14ac:dyDescent="0.2">
      <c r="B1234" s="111"/>
      <c r="C1234" s="112"/>
    </row>
    <row r="1235" spans="2:3" s="110" customFormat="1" ht="15" customHeight="1" x14ac:dyDescent="0.2">
      <c r="B1235" s="111"/>
      <c r="C1235" s="112"/>
    </row>
    <row r="1236" spans="2:3" s="110" customFormat="1" ht="15" customHeight="1" x14ac:dyDescent="0.2">
      <c r="B1236" s="111"/>
      <c r="C1236" s="112"/>
    </row>
    <row r="1237" spans="2:3" s="110" customFormat="1" ht="15" customHeight="1" x14ac:dyDescent="0.2">
      <c r="B1237" s="111"/>
      <c r="C1237" s="112"/>
    </row>
    <row r="1238" spans="2:3" s="110" customFormat="1" ht="15" customHeight="1" x14ac:dyDescent="0.2">
      <c r="B1238" s="111"/>
      <c r="C1238" s="112"/>
    </row>
    <row r="1239" spans="2:3" s="110" customFormat="1" ht="15" customHeight="1" x14ac:dyDescent="0.2">
      <c r="B1239" s="111"/>
      <c r="C1239" s="112"/>
    </row>
    <row r="1240" spans="2:3" s="110" customFormat="1" ht="15" customHeight="1" x14ac:dyDescent="0.2">
      <c r="B1240" s="111"/>
      <c r="C1240" s="112"/>
    </row>
    <row r="1241" spans="2:3" s="110" customFormat="1" ht="15" customHeight="1" x14ac:dyDescent="0.2">
      <c r="B1241" s="111"/>
      <c r="C1241" s="112"/>
    </row>
    <row r="1242" spans="2:3" s="110" customFormat="1" ht="15" customHeight="1" x14ac:dyDescent="0.2">
      <c r="B1242" s="111"/>
      <c r="C1242" s="112"/>
    </row>
    <row r="1243" spans="2:3" s="110" customFormat="1" ht="15" customHeight="1" x14ac:dyDescent="0.2">
      <c r="B1243" s="111"/>
      <c r="C1243" s="112"/>
    </row>
    <row r="1244" spans="2:3" s="110" customFormat="1" ht="15" customHeight="1" x14ac:dyDescent="0.2">
      <c r="B1244" s="111"/>
      <c r="C1244" s="112"/>
    </row>
    <row r="1245" spans="2:3" s="110" customFormat="1" ht="15" customHeight="1" x14ac:dyDescent="0.2">
      <c r="B1245" s="111"/>
      <c r="C1245" s="112"/>
    </row>
    <row r="1246" spans="2:3" s="110" customFormat="1" ht="15" customHeight="1" x14ac:dyDescent="0.2">
      <c r="B1246" s="111"/>
      <c r="C1246" s="112"/>
    </row>
    <row r="1247" spans="2:3" s="110" customFormat="1" ht="15" customHeight="1" x14ac:dyDescent="0.2">
      <c r="B1247" s="111"/>
      <c r="C1247" s="112"/>
    </row>
    <row r="1248" spans="2:3" s="110" customFormat="1" ht="15" customHeight="1" x14ac:dyDescent="0.2">
      <c r="B1248" s="111"/>
      <c r="C1248" s="112"/>
    </row>
    <row r="1249" spans="2:3" s="110" customFormat="1" ht="15" customHeight="1" x14ac:dyDescent="0.2">
      <c r="B1249" s="111"/>
      <c r="C1249" s="112"/>
    </row>
    <row r="1250" spans="2:3" s="110" customFormat="1" ht="15" customHeight="1" x14ac:dyDescent="0.2">
      <c r="B1250" s="111"/>
      <c r="C1250" s="112"/>
    </row>
    <row r="1251" spans="2:3" s="110" customFormat="1" ht="15" customHeight="1" x14ac:dyDescent="0.2">
      <c r="B1251" s="111"/>
      <c r="C1251" s="112"/>
    </row>
    <row r="1252" spans="2:3" s="110" customFormat="1" ht="15" customHeight="1" x14ac:dyDescent="0.2">
      <c r="B1252" s="111"/>
      <c r="C1252" s="112"/>
    </row>
    <row r="1253" spans="2:3" s="110" customFormat="1" ht="15" customHeight="1" x14ac:dyDescent="0.2">
      <c r="B1253" s="111"/>
      <c r="C1253" s="112"/>
    </row>
    <row r="1254" spans="2:3" s="110" customFormat="1" ht="15" customHeight="1" x14ac:dyDescent="0.2">
      <c r="B1254" s="111"/>
      <c r="C1254" s="112"/>
    </row>
    <row r="1255" spans="2:3" s="110" customFormat="1" ht="15" customHeight="1" x14ac:dyDescent="0.2">
      <c r="B1255" s="111"/>
      <c r="C1255" s="112"/>
    </row>
    <row r="1256" spans="2:3" s="110" customFormat="1" ht="15" customHeight="1" x14ac:dyDescent="0.2">
      <c r="B1256" s="111"/>
      <c r="C1256" s="112"/>
    </row>
    <row r="1257" spans="2:3" s="110" customFormat="1" ht="15" customHeight="1" x14ac:dyDescent="0.2">
      <c r="B1257" s="111"/>
      <c r="C1257" s="112"/>
    </row>
    <row r="1258" spans="2:3" s="110" customFormat="1" ht="15" customHeight="1" x14ac:dyDescent="0.2">
      <c r="B1258" s="111"/>
      <c r="C1258" s="112"/>
    </row>
    <row r="1259" spans="2:3" s="110" customFormat="1" ht="15" customHeight="1" x14ac:dyDescent="0.2">
      <c r="B1259" s="111"/>
      <c r="C1259" s="112"/>
    </row>
    <row r="1260" spans="2:3" s="110" customFormat="1" ht="15" customHeight="1" x14ac:dyDescent="0.2">
      <c r="B1260" s="111"/>
      <c r="C1260" s="112"/>
    </row>
    <row r="1261" spans="2:3" s="110" customFormat="1" ht="15" customHeight="1" x14ac:dyDescent="0.2">
      <c r="B1261" s="111"/>
      <c r="C1261" s="112"/>
    </row>
    <row r="1262" spans="2:3" s="110" customFormat="1" ht="15" customHeight="1" x14ac:dyDescent="0.2">
      <c r="B1262" s="111"/>
      <c r="C1262" s="112"/>
    </row>
    <row r="1263" spans="2:3" s="110" customFormat="1" ht="15" customHeight="1" x14ac:dyDescent="0.2">
      <c r="B1263" s="111"/>
      <c r="C1263" s="112"/>
    </row>
    <row r="1264" spans="2:3" s="110" customFormat="1" ht="15" customHeight="1" x14ac:dyDescent="0.2">
      <c r="B1264" s="111"/>
      <c r="C1264" s="112"/>
    </row>
    <row r="1265" spans="2:3" s="110" customFormat="1" ht="15" customHeight="1" x14ac:dyDescent="0.2">
      <c r="B1265" s="111"/>
      <c r="C1265" s="112"/>
    </row>
    <row r="1266" spans="2:3" s="110" customFormat="1" ht="15" customHeight="1" x14ac:dyDescent="0.2">
      <c r="B1266" s="111"/>
      <c r="C1266" s="112"/>
    </row>
    <row r="1267" spans="2:3" s="110" customFormat="1" ht="15" customHeight="1" x14ac:dyDescent="0.2">
      <c r="B1267" s="111"/>
      <c r="C1267" s="112"/>
    </row>
    <row r="1268" spans="2:3" s="110" customFormat="1" ht="15" customHeight="1" x14ac:dyDescent="0.2">
      <c r="B1268" s="111"/>
      <c r="C1268" s="112"/>
    </row>
    <row r="1269" spans="2:3" s="110" customFormat="1" ht="15" customHeight="1" x14ac:dyDescent="0.2">
      <c r="B1269" s="111"/>
      <c r="C1269" s="112"/>
    </row>
    <row r="1270" spans="2:3" s="110" customFormat="1" ht="15" customHeight="1" x14ac:dyDescent="0.2">
      <c r="B1270" s="111"/>
      <c r="C1270" s="112"/>
    </row>
    <row r="1271" spans="2:3" s="110" customFormat="1" ht="15" customHeight="1" x14ac:dyDescent="0.2">
      <c r="B1271" s="111"/>
      <c r="C1271" s="112"/>
    </row>
    <row r="1272" spans="2:3" s="110" customFormat="1" ht="15" customHeight="1" x14ac:dyDescent="0.2">
      <c r="B1272" s="111"/>
      <c r="C1272" s="112"/>
    </row>
    <row r="1273" spans="2:3" s="110" customFormat="1" ht="15" customHeight="1" x14ac:dyDescent="0.2">
      <c r="B1273" s="111"/>
      <c r="C1273" s="112"/>
    </row>
    <row r="1274" spans="2:3" s="110" customFormat="1" ht="15" customHeight="1" x14ac:dyDescent="0.2">
      <c r="B1274" s="111"/>
      <c r="C1274" s="112"/>
    </row>
    <row r="1275" spans="2:3" s="110" customFormat="1" ht="15" customHeight="1" x14ac:dyDescent="0.2">
      <c r="B1275" s="111"/>
      <c r="C1275" s="112"/>
    </row>
    <row r="1276" spans="2:3" s="110" customFormat="1" ht="15" customHeight="1" x14ac:dyDescent="0.2">
      <c r="B1276" s="111"/>
      <c r="C1276" s="112"/>
    </row>
    <row r="1277" spans="2:3" s="110" customFormat="1" ht="15" customHeight="1" x14ac:dyDescent="0.2">
      <c r="B1277" s="111"/>
      <c r="C1277" s="112"/>
    </row>
    <row r="1278" spans="2:3" s="110" customFormat="1" ht="15" customHeight="1" x14ac:dyDescent="0.2">
      <c r="B1278" s="111"/>
      <c r="C1278" s="112"/>
    </row>
    <row r="1279" spans="2:3" s="110" customFormat="1" ht="15" customHeight="1" x14ac:dyDescent="0.2">
      <c r="B1279" s="111"/>
      <c r="C1279" s="112"/>
    </row>
    <row r="1280" spans="2:3" s="110" customFormat="1" ht="15" customHeight="1" x14ac:dyDescent="0.2">
      <c r="B1280" s="111"/>
      <c r="C1280" s="112"/>
    </row>
    <row r="1281" spans="2:3" s="110" customFormat="1" ht="15" customHeight="1" x14ac:dyDescent="0.2">
      <c r="B1281" s="111"/>
      <c r="C1281" s="112"/>
    </row>
    <row r="1282" spans="2:3" s="110" customFormat="1" ht="15" customHeight="1" x14ac:dyDescent="0.2">
      <c r="B1282" s="111"/>
      <c r="C1282" s="112"/>
    </row>
    <row r="1283" spans="2:3" s="110" customFormat="1" ht="15" customHeight="1" x14ac:dyDescent="0.2">
      <c r="B1283" s="111"/>
      <c r="C1283" s="112"/>
    </row>
    <row r="1284" spans="2:3" s="110" customFormat="1" ht="15" customHeight="1" x14ac:dyDescent="0.2">
      <c r="B1284" s="111"/>
      <c r="C1284" s="112"/>
    </row>
    <row r="1285" spans="2:3" s="110" customFormat="1" ht="15" customHeight="1" x14ac:dyDescent="0.2">
      <c r="B1285" s="111"/>
      <c r="C1285" s="112"/>
    </row>
    <row r="1286" spans="2:3" s="110" customFormat="1" ht="15" customHeight="1" x14ac:dyDescent="0.2">
      <c r="B1286" s="111"/>
      <c r="C1286" s="112"/>
    </row>
    <row r="1287" spans="2:3" s="110" customFormat="1" ht="15" customHeight="1" x14ac:dyDescent="0.2">
      <c r="B1287" s="111"/>
      <c r="C1287" s="112"/>
    </row>
    <row r="1288" spans="2:3" s="110" customFormat="1" ht="15" customHeight="1" x14ac:dyDescent="0.2">
      <c r="B1288" s="111"/>
      <c r="C1288" s="112"/>
    </row>
    <row r="1289" spans="2:3" s="110" customFormat="1" ht="15" customHeight="1" x14ac:dyDescent="0.2">
      <c r="B1289" s="111"/>
      <c r="C1289" s="112"/>
    </row>
    <row r="1290" spans="2:3" s="110" customFormat="1" ht="15" customHeight="1" x14ac:dyDescent="0.2">
      <c r="B1290" s="111"/>
      <c r="C1290" s="112"/>
    </row>
    <row r="1291" spans="2:3" s="110" customFormat="1" ht="15" customHeight="1" x14ac:dyDescent="0.2">
      <c r="B1291" s="111"/>
      <c r="C1291" s="112"/>
    </row>
    <row r="1292" spans="2:3" s="110" customFormat="1" ht="15" customHeight="1" x14ac:dyDescent="0.2">
      <c r="B1292" s="111"/>
      <c r="C1292" s="112"/>
    </row>
    <row r="1293" spans="2:3" s="110" customFormat="1" ht="15" customHeight="1" x14ac:dyDescent="0.2">
      <c r="B1293" s="111"/>
      <c r="C1293" s="112"/>
    </row>
    <row r="1294" spans="2:3" s="110" customFormat="1" ht="15" customHeight="1" x14ac:dyDescent="0.2">
      <c r="B1294" s="111"/>
      <c r="C1294" s="112"/>
    </row>
    <row r="1295" spans="2:3" s="110" customFormat="1" ht="15" customHeight="1" x14ac:dyDescent="0.2">
      <c r="B1295" s="111"/>
      <c r="C1295" s="112"/>
    </row>
    <row r="1296" spans="2:3" s="110" customFormat="1" ht="15" customHeight="1" x14ac:dyDescent="0.2">
      <c r="B1296" s="111"/>
      <c r="C1296" s="112"/>
    </row>
    <row r="1297" spans="2:3" s="110" customFormat="1" ht="15" customHeight="1" x14ac:dyDescent="0.2">
      <c r="B1297" s="111"/>
      <c r="C1297" s="112"/>
    </row>
    <row r="1298" spans="2:3" s="110" customFormat="1" ht="15" customHeight="1" x14ac:dyDescent="0.2">
      <c r="B1298" s="111"/>
      <c r="C1298" s="112"/>
    </row>
    <row r="1299" spans="2:3" s="110" customFormat="1" ht="15" customHeight="1" x14ac:dyDescent="0.2">
      <c r="B1299" s="111"/>
      <c r="C1299" s="112"/>
    </row>
    <row r="1300" spans="2:3" s="110" customFormat="1" ht="15" customHeight="1" x14ac:dyDescent="0.2">
      <c r="B1300" s="111"/>
      <c r="C1300" s="112"/>
    </row>
    <row r="1301" spans="2:3" s="110" customFormat="1" ht="15" customHeight="1" x14ac:dyDescent="0.2">
      <c r="B1301" s="111"/>
      <c r="C1301" s="112"/>
    </row>
    <row r="1302" spans="2:3" s="110" customFormat="1" ht="15" customHeight="1" x14ac:dyDescent="0.2">
      <c r="B1302" s="111"/>
      <c r="C1302" s="112"/>
    </row>
    <row r="1303" spans="2:3" s="110" customFormat="1" ht="15" customHeight="1" x14ac:dyDescent="0.2">
      <c r="B1303" s="111"/>
      <c r="C1303" s="112"/>
    </row>
    <row r="1304" spans="2:3" s="110" customFormat="1" ht="15" customHeight="1" x14ac:dyDescent="0.2">
      <c r="B1304" s="111"/>
      <c r="C1304" s="112"/>
    </row>
    <row r="1305" spans="2:3" s="110" customFormat="1" ht="15" customHeight="1" x14ac:dyDescent="0.2">
      <c r="B1305" s="111"/>
      <c r="C1305" s="112"/>
    </row>
    <row r="1306" spans="2:3" s="110" customFormat="1" ht="15" customHeight="1" x14ac:dyDescent="0.2">
      <c r="B1306" s="111"/>
      <c r="C1306" s="112"/>
    </row>
    <row r="1307" spans="2:3" s="110" customFormat="1" ht="15" customHeight="1" x14ac:dyDescent="0.2">
      <c r="B1307" s="111"/>
      <c r="C1307" s="112"/>
    </row>
    <row r="1308" spans="2:3" s="110" customFormat="1" ht="15" customHeight="1" x14ac:dyDescent="0.2">
      <c r="B1308" s="111"/>
      <c r="C1308" s="112"/>
    </row>
    <row r="1309" spans="2:3" s="110" customFormat="1" ht="15" customHeight="1" x14ac:dyDescent="0.2">
      <c r="B1309" s="111"/>
      <c r="C1309" s="112"/>
    </row>
    <row r="1310" spans="2:3" s="110" customFormat="1" ht="15" customHeight="1" x14ac:dyDescent="0.2">
      <c r="B1310" s="111"/>
      <c r="C1310" s="112"/>
    </row>
    <row r="1311" spans="2:3" s="110" customFormat="1" ht="15" customHeight="1" x14ac:dyDescent="0.2">
      <c r="B1311" s="111"/>
      <c r="C1311" s="112"/>
    </row>
    <row r="1312" spans="2:3" s="110" customFormat="1" ht="15" customHeight="1" x14ac:dyDescent="0.2">
      <c r="B1312" s="111"/>
      <c r="C1312" s="112"/>
    </row>
    <row r="1313" spans="2:3" s="110" customFormat="1" ht="15" customHeight="1" x14ac:dyDescent="0.2">
      <c r="B1313" s="111"/>
      <c r="C1313" s="112"/>
    </row>
    <row r="1314" spans="2:3" s="110" customFormat="1" ht="15" customHeight="1" x14ac:dyDescent="0.2">
      <c r="B1314" s="111"/>
      <c r="C1314" s="112"/>
    </row>
    <row r="1315" spans="2:3" s="110" customFormat="1" ht="15" customHeight="1" x14ac:dyDescent="0.2">
      <c r="B1315" s="111"/>
      <c r="C1315" s="112"/>
    </row>
    <row r="1316" spans="2:3" s="110" customFormat="1" ht="15" customHeight="1" x14ac:dyDescent="0.2">
      <c r="B1316" s="111"/>
      <c r="C1316" s="112"/>
    </row>
    <row r="1317" spans="2:3" s="110" customFormat="1" ht="15" customHeight="1" x14ac:dyDescent="0.2">
      <c r="B1317" s="111"/>
      <c r="C1317" s="112"/>
    </row>
    <row r="1318" spans="2:3" s="110" customFormat="1" ht="15" customHeight="1" x14ac:dyDescent="0.2">
      <c r="B1318" s="111"/>
      <c r="C1318" s="112"/>
    </row>
    <row r="1319" spans="2:3" s="110" customFormat="1" ht="15" customHeight="1" x14ac:dyDescent="0.2">
      <c r="B1319" s="111"/>
      <c r="C1319" s="112"/>
    </row>
    <row r="1320" spans="2:3" s="110" customFormat="1" ht="15" customHeight="1" x14ac:dyDescent="0.2">
      <c r="B1320" s="111"/>
      <c r="C1320" s="112"/>
    </row>
    <row r="1321" spans="2:3" s="110" customFormat="1" ht="15" customHeight="1" x14ac:dyDescent="0.2">
      <c r="B1321" s="111"/>
      <c r="C1321" s="112"/>
    </row>
    <row r="1322" spans="2:3" s="110" customFormat="1" ht="15" customHeight="1" x14ac:dyDescent="0.2">
      <c r="B1322" s="111"/>
      <c r="C1322" s="112"/>
    </row>
    <row r="1323" spans="2:3" s="110" customFormat="1" ht="15" customHeight="1" x14ac:dyDescent="0.2">
      <c r="B1323" s="111"/>
      <c r="C1323" s="112"/>
    </row>
    <row r="1324" spans="2:3" s="110" customFormat="1" ht="15" customHeight="1" x14ac:dyDescent="0.2">
      <c r="B1324" s="111"/>
      <c r="C1324" s="112"/>
    </row>
    <row r="1325" spans="2:3" s="110" customFormat="1" ht="15" customHeight="1" x14ac:dyDescent="0.2">
      <c r="B1325" s="111"/>
      <c r="C1325" s="112"/>
    </row>
    <row r="1326" spans="2:3" s="110" customFormat="1" ht="15" customHeight="1" x14ac:dyDescent="0.2">
      <c r="B1326" s="111"/>
      <c r="C1326" s="112"/>
    </row>
    <row r="1327" spans="2:3" s="110" customFormat="1" ht="15" customHeight="1" x14ac:dyDescent="0.2">
      <c r="B1327" s="111"/>
      <c r="C1327" s="112"/>
    </row>
    <row r="1328" spans="2:3" s="110" customFormat="1" ht="15" customHeight="1" x14ac:dyDescent="0.2">
      <c r="B1328" s="111"/>
      <c r="C1328" s="112"/>
    </row>
    <row r="1329" spans="2:3" s="110" customFormat="1" ht="15" customHeight="1" x14ac:dyDescent="0.2">
      <c r="B1329" s="111"/>
      <c r="C1329" s="112"/>
    </row>
    <row r="1330" spans="2:3" s="110" customFormat="1" ht="15" customHeight="1" x14ac:dyDescent="0.2">
      <c r="B1330" s="111"/>
      <c r="C1330" s="112"/>
    </row>
    <row r="1331" spans="2:3" s="110" customFormat="1" ht="15" customHeight="1" x14ac:dyDescent="0.2">
      <c r="B1331" s="111"/>
      <c r="C1331" s="112"/>
    </row>
    <row r="1332" spans="2:3" s="110" customFormat="1" ht="15" customHeight="1" x14ac:dyDescent="0.2">
      <c r="B1332" s="111"/>
      <c r="C1332" s="112"/>
    </row>
    <row r="1333" spans="2:3" s="110" customFormat="1" ht="15" customHeight="1" x14ac:dyDescent="0.2">
      <c r="B1333" s="111"/>
      <c r="C1333" s="112"/>
    </row>
    <row r="1334" spans="2:3" s="110" customFormat="1" ht="15" customHeight="1" x14ac:dyDescent="0.2">
      <c r="B1334" s="111"/>
      <c r="C1334" s="112"/>
    </row>
    <row r="1335" spans="2:3" s="110" customFormat="1" ht="15" customHeight="1" x14ac:dyDescent="0.2">
      <c r="B1335" s="111"/>
      <c r="C1335" s="112"/>
    </row>
    <row r="1336" spans="2:3" s="110" customFormat="1" ht="15" customHeight="1" x14ac:dyDescent="0.2">
      <c r="B1336" s="111"/>
      <c r="C1336" s="112"/>
    </row>
    <row r="1337" spans="2:3" s="110" customFormat="1" ht="15" customHeight="1" x14ac:dyDescent="0.2">
      <c r="B1337" s="111"/>
      <c r="C1337" s="112"/>
    </row>
    <row r="1338" spans="2:3" s="110" customFormat="1" ht="15" customHeight="1" x14ac:dyDescent="0.2">
      <c r="B1338" s="111"/>
      <c r="C1338" s="112"/>
    </row>
    <row r="1339" spans="2:3" s="110" customFormat="1" ht="15" customHeight="1" x14ac:dyDescent="0.2">
      <c r="B1339" s="111"/>
      <c r="C1339" s="112"/>
    </row>
    <row r="1340" spans="2:3" s="110" customFormat="1" ht="15" customHeight="1" x14ac:dyDescent="0.2">
      <c r="B1340" s="111"/>
      <c r="C1340" s="112"/>
    </row>
    <row r="1341" spans="2:3" s="110" customFormat="1" ht="15" customHeight="1" x14ac:dyDescent="0.2">
      <c r="B1341" s="111"/>
      <c r="C1341" s="112"/>
    </row>
    <row r="1342" spans="2:3" s="110" customFormat="1" ht="15" customHeight="1" x14ac:dyDescent="0.2">
      <c r="B1342" s="111"/>
      <c r="C1342" s="112"/>
    </row>
    <row r="1343" spans="2:3" s="110" customFormat="1" ht="15" customHeight="1" x14ac:dyDescent="0.2">
      <c r="B1343" s="111"/>
      <c r="C1343" s="112"/>
    </row>
    <row r="1344" spans="2:3" s="110" customFormat="1" ht="15" customHeight="1" x14ac:dyDescent="0.2">
      <c r="B1344" s="111"/>
      <c r="C1344" s="112"/>
    </row>
    <row r="1345" spans="2:3" s="110" customFormat="1" ht="15" customHeight="1" x14ac:dyDescent="0.2">
      <c r="B1345" s="111"/>
      <c r="C1345" s="112"/>
    </row>
    <row r="1346" spans="2:3" s="110" customFormat="1" ht="15" customHeight="1" x14ac:dyDescent="0.2">
      <c r="B1346" s="111"/>
      <c r="C1346" s="112"/>
    </row>
    <row r="1347" spans="2:3" s="110" customFormat="1" ht="15" customHeight="1" x14ac:dyDescent="0.2">
      <c r="B1347" s="111"/>
      <c r="C1347" s="112"/>
    </row>
    <row r="1348" spans="2:3" s="110" customFormat="1" ht="15" customHeight="1" x14ac:dyDescent="0.2">
      <c r="B1348" s="111"/>
      <c r="C1348" s="112"/>
    </row>
    <row r="1349" spans="2:3" s="110" customFormat="1" ht="15" customHeight="1" x14ac:dyDescent="0.2">
      <c r="B1349" s="111"/>
      <c r="C1349" s="112"/>
    </row>
    <row r="1350" spans="2:3" s="110" customFormat="1" ht="15" customHeight="1" x14ac:dyDescent="0.2">
      <c r="B1350" s="111"/>
      <c r="C1350" s="112"/>
    </row>
    <row r="1351" spans="2:3" s="110" customFormat="1" ht="15" customHeight="1" x14ac:dyDescent="0.2">
      <c r="B1351" s="111"/>
      <c r="C1351" s="112"/>
    </row>
    <row r="1352" spans="2:3" s="110" customFormat="1" ht="15" customHeight="1" x14ac:dyDescent="0.2">
      <c r="B1352" s="111"/>
      <c r="C1352" s="112"/>
    </row>
    <row r="1353" spans="2:3" s="110" customFormat="1" ht="15" customHeight="1" x14ac:dyDescent="0.2">
      <c r="B1353" s="111"/>
      <c r="C1353" s="112"/>
    </row>
    <row r="1354" spans="2:3" s="110" customFormat="1" ht="15" customHeight="1" x14ac:dyDescent="0.2">
      <c r="B1354" s="111"/>
      <c r="C1354" s="112"/>
    </row>
    <row r="1355" spans="2:3" s="110" customFormat="1" ht="15" customHeight="1" x14ac:dyDescent="0.2">
      <c r="B1355" s="111"/>
      <c r="C1355" s="112"/>
    </row>
    <row r="1356" spans="2:3" s="110" customFormat="1" ht="15" customHeight="1" x14ac:dyDescent="0.2">
      <c r="B1356" s="111"/>
      <c r="C1356" s="112"/>
    </row>
    <row r="1357" spans="2:3" s="110" customFormat="1" ht="15" customHeight="1" x14ac:dyDescent="0.2">
      <c r="B1357" s="111"/>
      <c r="C1357" s="112"/>
    </row>
    <row r="1358" spans="2:3" s="110" customFormat="1" ht="15" customHeight="1" x14ac:dyDescent="0.2">
      <c r="B1358" s="111"/>
      <c r="C1358" s="112"/>
    </row>
    <row r="1359" spans="2:3" s="110" customFormat="1" ht="15" customHeight="1" x14ac:dyDescent="0.2">
      <c r="B1359" s="111"/>
      <c r="C1359" s="112"/>
    </row>
    <row r="1360" spans="2:3" s="110" customFormat="1" ht="15" customHeight="1" x14ac:dyDescent="0.2">
      <c r="B1360" s="111"/>
      <c r="C1360" s="112"/>
    </row>
    <row r="1361" spans="2:3" s="110" customFormat="1" ht="15" customHeight="1" x14ac:dyDescent="0.2">
      <c r="B1361" s="111"/>
      <c r="C1361" s="112"/>
    </row>
    <row r="1362" spans="2:3" s="110" customFormat="1" ht="15" customHeight="1" x14ac:dyDescent="0.2">
      <c r="B1362" s="111"/>
      <c r="C1362" s="112"/>
    </row>
    <row r="1363" spans="2:3" s="110" customFormat="1" ht="15" customHeight="1" x14ac:dyDescent="0.2">
      <c r="B1363" s="111"/>
      <c r="C1363" s="112"/>
    </row>
    <row r="1364" spans="2:3" s="110" customFormat="1" ht="15" customHeight="1" x14ac:dyDescent="0.2">
      <c r="B1364" s="111"/>
      <c r="C1364" s="112"/>
    </row>
    <row r="1365" spans="2:3" s="110" customFormat="1" ht="15" customHeight="1" x14ac:dyDescent="0.2">
      <c r="B1365" s="111"/>
      <c r="C1365" s="112"/>
    </row>
    <row r="1366" spans="2:3" s="110" customFormat="1" ht="15" customHeight="1" x14ac:dyDescent="0.2">
      <c r="B1366" s="111"/>
      <c r="C1366" s="112"/>
    </row>
    <row r="1367" spans="2:3" s="110" customFormat="1" ht="15" customHeight="1" x14ac:dyDescent="0.2">
      <c r="B1367" s="111"/>
      <c r="C1367" s="112"/>
    </row>
    <row r="1368" spans="2:3" s="110" customFormat="1" ht="15" customHeight="1" x14ac:dyDescent="0.2">
      <c r="B1368" s="111"/>
      <c r="C1368" s="112"/>
    </row>
    <row r="1369" spans="2:3" s="110" customFormat="1" ht="15" customHeight="1" x14ac:dyDescent="0.2">
      <c r="B1369" s="111"/>
      <c r="C1369" s="112"/>
    </row>
    <row r="1370" spans="2:3" s="110" customFormat="1" ht="15" customHeight="1" x14ac:dyDescent="0.2">
      <c r="B1370" s="111"/>
      <c r="C1370" s="112"/>
    </row>
    <row r="1371" spans="2:3" s="110" customFormat="1" ht="15" customHeight="1" x14ac:dyDescent="0.2">
      <c r="B1371" s="111"/>
      <c r="C1371" s="112"/>
    </row>
    <row r="1372" spans="2:3" s="110" customFormat="1" ht="15" customHeight="1" x14ac:dyDescent="0.2">
      <c r="B1372" s="111"/>
      <c r="C1372" s="112"/>
    </row>
    <row r="1373" spans="2:3" s="110" customFormat="1" ht="15" customHeight="1" x14ac:dyDescent="0.2">
      <c r="B1373" s="111"/>
      <c r="C1373" s="112"/>
    </row>
    <row r="1374" spans="2:3" s="110" customFormat="1" ht="15" customHeight="1" x14ac:dyDescent="0.2">
      <c r="B1374" s="111"/>
      <c r="C1374" s="112"/>
    </row>
    <row r="1375" spans="2:3" s="110" customFormat="1" ht="15" customHeight="1" x14ac:dyDescent="0.2">
      <c r="B1375" s="111"/>
      <c r="C1375" s="112"/>
    </row>
    <row r="1376" spans="2:3" s="110" customFormat="1" ht="15" customHeight="1" x14ac:dyDescent="0.2">
      <c r="B1376" s="111"/>
      <c r="C1376" s="112"/>
    </row>
    <row r="1377" spans="2:3" s="110" customFormat="1" ht="15" customHeight="1" x14ac:dyDescent="0.2">
      <c r="B1377" s="111"/>
      <c r="C1377" s="112"/>
    </row>
    <row r="1378" spans="2:3" s="110" customFormat="1" ht="15" customHeight="1" x14ac:dyDescent="0.2">
      <c r="B1378" s="111"/>
      <c r="C1378" s="112"/>
    </row>
    <row r="1379" spans="2:3" s="110" customFormat="1" ht="15" customHeight="1" x14ac:dyDescent="0.2">
      <c r="B1379" s="111"/>
      <c r="C1379" s="112"/>
    </row>
    <row r="1380" spans="2:3" s="110" customFormat="1" ht="15" customHeight="1" x14ac:dyDescent="0.2">
      <c r="B1380" s="111"/>
      <c r="C1380" s="112"/>
    </row>
    <row r="1381" spans="2:3" s="110" customFormat="1" ht="15" customHeight="1" x14ac:dyDescent="0.2">
      <c r="B1381" s="111"/>
      <c r="C1381" s="112"/>
    </row>
    <row r="1382" spans="2:3" s="110" customFormat="1" ht="15" customHeight="1" x14ac:dyDescent="0.2">
      <c r="B1382" s="111"/>
      <c r="C1382" s="112"/>
    </row>
    <row r="1383" spans="2:3" s="110" customFormat="1" ht="15" customHeight="1" x14ac:dyDescent="0.2">
      <c r="B1383" s="111"/>
      <c r="C1383" s="112"/>
    </row>
    <row r="1384" spans="2:3" s="110" customFormat="1" ht="15" customHeight="1" x14ac:dyDescent="0.2">
      <c r="B1384" s="111"/>
      <c r="C1384" s="112"/>
    </row>
    <row r="1385" spans="2:3" s="110" customFormat="1" ht="15" customHeight="1" x14ac:dyDescent="0.2">
      <c r="B1385" s="111"/>
      <c r="C1385" s="112"/>
    </row>
    <row r="1386" spans="2:3" s="110" customFormat="1" ht="15" customHeight="1" x14ac:dyDescent="0.2">
      <c r="B1386" s="111"/>
      <c r="C1386" s="112"/>
    </row>
    <row r="1387" spans="2:3" s="110" customFormat="1" ht="15" customHeight="1" x14ac:dyDescent="0.2">
      <c r="B1387" s="111"/>
      <c r="C1387" s="112"/>
    </row>
    <row r="1388" spans="2:3" s="110" customFormat="1" ht="15" customHeight="1" x14ac:dyDescent="0.2">
      <c r="B1388" s="111"/>
      <c r="C1388" s="112"/>
    </row>
    <row r="1389" spans="2:3" s="110" customFormat="1" ht="15" customHeight="1" x14ac:dyDescent="0.2">
      <c r="B1389" s="111"/>
      <c r="C1389" s="112"/>
    </row>
    <row r="1390" spans="2:3" s="110" customFormat="1" ht="15" customHeight="1" x14ac:dyDescent="0.2">
      <c r="B1390" s="111"/>
      <c r="C1390" s="112"/>
    </row>
    <row r="1391" spans="2:3" s="110" customFormat="1" ht="15" customHeight="1" x14ac:dyDescent="0.2">
      <c r="B1391" s="111"/>
      <c r="C1391" s="112"/>
    </row>
    <row r="1392" spans="2:3" s="110" customFormat="1" ht="15" customHeight="1" x14ac:dyDescent="0.2">
      <c r="B1392" s="111"/>
      <c r="C1392" s="112"/>
    </row>
    <row r="1393" spans="2:3" s="110" customFormat="1" ht="15" customHeight="1" x14ac:dyDescent="0.2">
      <c r="B1393" s="111"/>
      <c r="C1393" s="112"/>
    </row>
    <row r="1394" spans="2:3" s="110" customFormat="1" ht="15" customHeight="1" x14ac:dyDescent="0.2">
      <c r="B1394" s="111"/>
      <c r="C1394" s="112"/>
    </row>
    <row r="1395" spans="2:3" s="110" customFormat="1" ht="15" customHeight="1" x14ac:dyDescent="0.2">
      <c r="B1395" s="111"/>
      <c r="C1395" s="112"/>
    </row>
    <row r="1396" spans="2:3" s="110" customFormat="1" ht="15" customHeight="1" x14ac:dyDescent="0.2">
      <c r="B1396" s="111"/>
      <c r="C1396" s="112"/>
    </row>
    <row r="1397" spans="2:3" s="110" customFormat="1" ht="15" customHeight="1" x14ac:dyDescent="0.2">
      <c r="B1397" s="111"/>
      <c r="C1397" s="112"/>
    </row>
    <row r="1398" spans="2:3" s="110" customFormat="1" ht="15" customHeight="1" x14ac:dyDescent="0.2">
      <c r="B1398" s="111"/>
      <c r="C1398" s="112"/>
    </row>
    <row r="1399" spans="2:3" s="110" customFormat="1" ht="15" customHeight="1" x14ac:dyDescent="0.2">
      <c r="B1399" s="111"/>
      <c r="C1399" s="112"/>
    </row>
    <row r="1400" spans="2:3" s="110" customFormat="1" ht="15" customHeight="1" x14ac:dyDescent="0.2">
      <c r="B1400" s="111"/>
      <c r="C1400" s="112"/>
    </row>
    <row r="1401" spans="2:3" s="110" customFormat="1" ht="15" customHeight="1" x14ac:dyDescent="0.2">
      <c r="B1401" s="111"/>
      <c r="C1401" s="112"/>
    </row>
    <row r="1402" spans="2:3" s="110" customFormat="1" ht="15" customHeight="1" x14ac:dyDescent="0.2">
      <c r="B1402" s="111"/>
      <c r="C1402" s="112"/>
    </row>
    <row r="1403" spans="2:3" s="110" customFormat="1" ht="15" customHeight="1" x14ac:dyDescent="0.2">
      <c r="B1403" s="111"/>
      <c r="C1403" s="112"/>
    </row>
    <row r="1404" spans="2:3" s="110" customFormat="1" ht="15" customHeight="1" x14ac:dyDescent="0.2">
      <c r="B1404" s="111"/>
      <c r="C1404" s="112"/>
    </row>
    <row r="1405" spans="2:3" s="110" customFormat="1" ht="15" customHeight="1" x14ac:dyDescent="0.2">
      <c r="B1405" s="111"/>
      <c r="C1405" s="112"/>
    </row>
    <row r="1406" spans="2:3" s="110" customFormat="1" ht="15" customHeight="1" x14ac:dyDescent="0.2">
      <c r="B1406" s="111"/>
      <c r="C1406" s="112"/>
    </row>
    <row r="1407" spans="2:3" s="110" customFormat="1" ht="15" customHeight="1" x14ac:dyDescent="0.2">
      <c r="B1407" s="111"/>
      <c r="C1407" s="112"/>
    </row>
    <row r="1408" spans="2:3" s="110" customFormat="1" ht="15" customHeight="1" x14ac:dyDescent="0.2">
      <c r="B1408" s="111"/>
      <c r="C1408" s="112"/>
    </row>
    <row r="1409" spans="2:3" s="110" customFormat="1" ht="15" customHeight="1" x14ac:dyDescent="0.2">
      <c r="B1409" s="111"/>
      <c r="C1409" s="112"/>
    </row>
    <row r="1410" spans="2:3" s="110" customFormat="1" ht="15" customHeight="1" x14ac:dyDescent="0.2">
      <c r="B1410" s="111"/>
      <c r="C1410" s="112"/>
    </row>
    <row r="1411" spans="2:3" s="110" customFormat="1" ht="15" customHeight="1" x14ac:dyDescent="0.2">
      <c r="B1411" s="111"/>
      <c r="C1411" s="112"/>
    </row>
    <row r="1412" spans="2:3" s="110" customFormat="1" ht="15" customHeight="1" x14ac:dyDescent="0.2">
      <c r="B1412" s="111"/>
      <c r="C1412" s="112"/>
    </row>
    <row r="1413" spans="2:3" s="110" customFormat="1" ht="15" customHeight="1" x14ac:dyDescent="0.2">
      <c r="B1413" s="111"/>
      <c r="C1413" s="112"/>
    </row>
    <row r="1414" spans="2:3" s="110" customFormat="1" ht="15" customHeight="1" x14ac:dyDescent="0.2">
      <c r="B1414" s="111"/>
      <c r="C1414" s="112"/>
    </row>
    <row r="1415" spans="2:3" s="110" customFormat="1" ht="15" customHeight="1" x14ac:dyDescent="0.2">
      <c r="B1415" s="111"/>
      <c r="C1415" s="112"/>
    </row>
    <row r="1416" spans="2:3" s="110" customFormat="1" ht="15" customHeight="1" x14ac:dyDescent="0.2">
      <c r="B1416" s="111"/>
      <c r="C1416" s="112"/>
    </row>
    <row r="1417" spans="2:3" s="110" customFormat="1" ht="15" customHeight="1" x14ac:dyDescent="0.2">
      <c r="B1417" s="111"/>
      <c r="C1417" s="112"/>
    </row>
    <row r="1418" spans="2:3" s="110" customFormat="1" ht="15" customHeight="1" x14ac:dyDescent="0.2">
      <c r="B1418" s="111"/>
      <c r="C1418" s="112"/>
    </row>
    <row r="1419" spans="2:3" s="110" customFormat="1" ht="15" customHeight="1" x14ac:dyDescent="0.2">
      <c r="B1419" s="111"/>
      <c r="C1419" s="112"/>
    </row>
    <row r="1420" spans="2:3" s="110" customFormat="1" ht="15" customHeight="1" x14ac:dyDescent="0.2">
      <c r="B1420" s="111"/>
      <c r="C1420" s="112"/>
    </row>
    <row r="1421" spans="2:3" s="110" customFormat="1" ht="15" customHeight="1" x14ac:dyDescent="0.2">
      <c r="B1421" s="111"/>
      <c r="C1421" s="112"/>
    </row>
    <row r="1422" spans="2:3" s="110" customFormat="1" ht="15" customHeight="1" x14ac:dyDescent="0.2">
      <c r="B1422" s="111"/>
      <c r="C1422" s="112"/>
    </row>
    <row r="1423" spans="2:3" s="110" customFormat="1" ht="15" customHeight="1" x14ac:dyDescent="0.2">
      <c r="B1423" s="111"/>
      <c r="C1423" s="112"/>
    </row>
    <row r="1424" spans="2:3" s="110" customFormat="1" ht="15" customHeight="1" x14ac:dyDescent="0.2">
      <c r="B1424" s="111"/>
      <c r="C1424" s="112"/>
    </row>
    <row r="1425" spans="2:3" s="110" customFormat="1" ht="15" customHeight="1" x14ac:dyDescent="0.2">
      <c r="B1425" s="111"/>
      <c r="C1425" s="112"/>
    </row>
    <row r="1426" spans="2:3" s="110" customFormat="1" ht="15" customHeight="1" x14ac:dyDescent="0.2">
      <c r="B1426" s="111"/>
      <c r="C1426" s="112"/>
    </row>
    <row r="1427" spans="2:3" s="110" customFormat="1" ht="15" customHeight="1" x14ac:dyDescent="0.2">
      <c r="B1427" s="111"/>
      <c r="C1427" s="112"/>
    </row>
    <row r="1428" spans="2:3" s="110" customFormat="1" ht="15" customHeight="1" x14ac:dyDescent="0.2">
      <c r="B1428" s="111"/>
      <c r="C1428" s="112"/>
    </row>
    <row r="1429" spans="2:3" s="110" customFormat="1" ht="15" customHeight="1" x14ac:dyDescent="0.2">
      <c r="B1429" s="111"/>
      <c r="C1429" s="112"/>
    </row>
    <row r="1430" spans="2:3" s="110" customFormat="1" ht="15" customHeight="1" x14ac:dyDescent="0.2">
      <c r="B1430" s="111"/>
      <c r="C1430" s="112"/>
    </row>
    <row r="1431" spans="2:3" s="110" customFormat="1" ht="15" customHeight="1" x14ac:dyDescent="0.2">
      <c r="B1431" s="111"/>
      <c r="C1431" s="112"/>
    </row>
    <row r="1432" spans="2:3" s="110" customFormat="1" ht="15" customHeight="1" x14ac:dyDescent="0.2">
      <c r="B1432" s="111"/>
      <c r="C1432" s="112"/>
    </row>
    <row r="1433" spans="2:3" s="110" customFormat="1" ht="15" customHeight="1" x14ac:dyDescent="0.2">
      <c r="B1433" s="111"/>
      <c r="C1433" s="112"/>
    </row>
    <row r="1434" spans="2:3" s="110" customFormat="1" ht="15" customHeight="1" x14ac:dyDescent="0.2">
      <c r="B1434" s="111"/>
      <c r="C1434" s="112"/>
    </row>
    <row r="1435" spans="2:3" s="110" customFormat="1" ht="15" customHeight="1" x14ac:dyDescent="0.2">
      <c r="B1435" s="111"/>
      <c r="C1435" s="112"/>
    </row>
    <row r="1436" spans="2:3" s="110" customFormat="1" ht="15" customHeight="1" x14ac:dyDescent="0.2">
      <c r="B1436" s="111"/>
      <c r="C1436" s="112"/>
    </row>
    <row r="1437" spans="2:3" s="110" customFormat="1" ht="15" customHeight="1" x14ac:dyDescent="0.2">
      <c r="B1437" s="111"/>
      <c r="C1437" s="112"/>
    </row>
    <row r="1438" spans="2:3" s="110" customFormat="1" ht="15" customHeight="1" x14ac:dyDescent="0.2">
      <c r="B1438" s="111"/>
      <c r="C1438" s="112"/>
    </row>
    <row r="1439" spans="2:3" s="110" customFormat="1" ht="15" customHeight="1" x14ac:dyDescent="0.2">
      <c r="B1439" s="111"/>
      <c r="C1439" s="112"/>
    </row>
    <row r="1440" spans="2:3" s="110" customFormat="1" ht="15" customHeight="1" x14ac:dyDescent="0.2">
      <c r="B1440" s="111"/>
      <c r="C1440" s="112"/>
    </row>
    <row r="1441" spans="2:3" s="110" customFormat="1" ht="15" customHeight="1" x14ac:dyDescent="0.2">
      <c r="B1441" s="111"/>
      <c r="C1441" s="112"/>
    </row>
    <row r="1442" spans="2:3" s="110" customFormat="1" ht="15" customHeight="1" x14ac:dyDescent="0.2">
      <c r="B1442" s="111"/>
      <c r="C1442" s="112"/>
    </row>
    <row r="1443" spans="2:3" s="110" customFormat="1" ht="15" customHeight="1" x14ac:dyDescent="0.2">
      <c r="B1443" s="111"/>
      <c r="C1443" s="112"/>
    </row>
    <row r="1444" spans="2:3" s="110" customFormat="1" ht="15" customHeight="1" x14ac:dyDescent="0.2">
      <c r="B1444" s="111"/>
      <c r="C1444" s="112"/>
    </row>
    <row r="1445" spans="2:3" s="110" customFormat="1" ht="15" customHeight="1" x14ac:dyDescent="0.2">
      <c r="B1445" s="111"/>
      <c r="C1445" s="112"/>
    </row>
    <row r="1446" spans="2:3" s="110" customFormat="1" ht="15" customHeight="1" x14ac:dyDescent="0.2">
      <c r="B1446" s="111"/>
      <c r="C1446" s="112"/>
    </row>
    <row r="1447" spans="2:3" s="110" customFormat="1" ht="15" customHeight="1" x14ac:dyDescent="0.2">
      <c r="B1447" s="111"/>
      <c r="C1447" s="112"/>
    </row>
    <row r="1448" spans="2:3" s="110" customFormat="1" ht="15" customHeight="1" x14ac:dyDescent="0.2">
      <c r="B1448" s="111"/>
      <c r="C1448" s="112"/>
    </row>
    <row r="1449" spans="2:3" s="110" customFormat="1" ht="15" customHeight="1" x14ac:dyDescent="0.2">
      <c r="B1449" s="111"/>
      <c r="C1449" s="112"/>
    </row>
    <row r="1450" spans="2:3" s="110" customFormat="1" ht="15" customHeight="1" x14ac:dyDescent="0.2">
      <c r="B1450" s="111"/>
      <c r="C1450" s="112"/>
    </row>
    <row r="1451" spans="2:3" s="110" customFormat="1" ht="15" customHeight="1" x14ac:dyDescent="0.2">
      <c r="B1451" s="111"/>
      <c r="C1451" s="112"/>
    </row>
    <row r="1452" spans="2:3" s="110" customFormat="1" ht="15" customHeight="1" x14ac:dyDescent="0.2">
      <c r="B1452" s="111"/>
      <c r="C1452" s="112"/>
    </row>
    <row r="1453" spans="2:3" s="110" customFormat="1" ht="15" customHeight="1" x14ac:dyDescent="0.2">
      <c r="B1453" s="111"/>
      <c r="C1453" s="112"/>
    </row>
    <row r="1454" spans="2:3" s="110" customFormat="1" ht="15" customHeight="1" x14ac:dyDescent="0.2">
      <c r="B1454" s="111"/>
      <c r="C1454" s="112"/>
    </row>
    <row r="1455" spans="2:3" s="110" customFormat="1" ht="15" customHeight="1" x14ac:dyDescent="0.2">
      <c r="B1455" s="111"/>
      <c r="C1455" s="112"/>
    </row>
    <row r="1456" spans="2:3" s="110" customFormat="1" ht="15" customHeight="1" x14ac:dyDescent="0.2">
      <c r="B1456" s="111"/>
      <c r="C1456" s="112"/>
    </row>
    <row r="1457" spans="2:3" s="110" customFormat="1" ht="15" customHeight="1" x14ac:dyDescent="0.2">
      <c r="B1457" s="111"/>
      <c r="C1457" s="112"/>
    </row>
    <row r="1458" spans="2:3" s="110" customFormat="1" ht="15" customHeight="1" x14ac:dyDescent="0.2">
      <c r="B1458" s="111"/>
      <c r="C1458" s="112"/>
    </row>
    <row r="1459" spans="2:3" s="110" customFormat="1" ht="15" customHeight="1" x14ac:dyDescent="0.2">
      <c r="B1459" s="111"/>
      <c r="C1459" s="112"/>
    </row>
    <row r="1460" spans="2:3" s="110" customFormat="1" ht="15" customHeight="1" x14ac:dyDescent="0.2">
      <c r="B1460" s="111"/>
      <c r="C1460" s="112"/>
    </row>
    <row r="1461" spans="2:3" s="110" customFormat="1" ht="15" customHeight="1" x14ac:dyDescent="0.2">
      <c r="B1461" s="111"/>
      <c r="C1461" s="112"/>
    </row>
    <row r="1462" spans="2:3" s="110" customFormat="1" ht="15" customHeight="1" x14ac:dyDescent="0.2">
      <c r="B1462" s="111"/>
      <c r="C1462" s="112"/>
    </row>
    <row r="1463" spans="2:3" s="110" customFormat="1" ht="15" customHeight="1" x14ac:dyDescent="0.2">
      <c r="B1463" s="111"/>
      <c r="C1463" s="112"/>
    </row>
    <row r="1464" spans="2:3" s="110" customFormat="1" ht="15" customHeight="1" x14ac:dyDescent="0.2">
      <c r="B1464" s="111"/>
      <c r="C1464" s="112"/>
    </row>
  </sheetData>
  <mergeCells count="7">
    <mergeCell ref="B3:D3"/>
    <mergeCell ref="K24:R24"/>
    <mergeCell ref="E20:E21"/>
    <mergeCell ref="D20:D21"/>
    <mergeCell ref="K20:L20"/>
    <mergeCell ref="N20:O20"/>
    <mergeCell ref="Q20:R20"/>
  </mergeCells>
  <phoneticPr fontId="5" type="noConversion"/>
  <dataValidations count="1">
    <dataValidation type="list" allowBlank="1" showInputMessage="1" showErrorMessage="1" sqref="C22">
      <formula1>TIPE</formula1>
    </dataValidation>
  </dataValidations>
  <pageMargins left="0.75" right="0.75" top="1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8" r:id="rId4" name="Scroll Bar 2">
              <controlPr defaultSize="0" autoPict="0">
                <anchor moveWithCells="1">
                  <from>
                    <xdr:col>1</xdr:col>
                    <xdr:colOff>685800</xdr:colOff>
                    <xdr:row>7</xdr:row>
                    <xdr:rowOff>28575</xdr:rowOff>
                  </from>
                  <to>
                    <xdr:col>1</xdr:col>
                    <xdr:colOff>1171575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5" name="Scroll Bar 3">
              <controlPr defaultSize="0" autoPict="0">
                <anchor moveWithCells="1">
                  <from>
                    <xdr:col>1</xdr:col>
                    <xdr:colOff>685800</xdr:colOff>
                    <xdr:row>8</xdr:row>
                    <xdr:rowOff>28575</xdr:rowOff>
                  </from>
                  <to>
                    <xdr:col>1</xdr:col>
                    <xdr:colOff>1171575</xdr:colOff>
                    <xdr:row>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showGridLines="0" workbookViewId="0">
      <selection activeCell="E9" sqref="E9"/>
    </sheetView>
  </sheetViews>
  <sheetFormatPr defaultRowHeight="15" customHeight="1" x14ac:dyDescent="0.2"/>
  <cols>
    <col min="1" max="1" width="5.85546875" style="2" customWidth="1"/>
    <col min="2" max="2" width="21.5703125" style="2" customWidth="1"/>
    <col min="3" max="3" width="9.7109375" style="2" customWidth="1"/>
    <col min="4" max="4" width="4.5703125" style="2" customWidth="1"/>
    <col min="5" max="5" width="10" style="2" customWidth="1"/>
    <col min="6" max="6" width="27.5703125" style="2" customWidth="1"/>
    <col min="7" max="7" width="5.85546875" style="2" customWidth="1"/>
    <col min="8" max="16384" width="9.140625" style="2"/>
  </cols>
  <sheetData>
    <row r="1" spans="2:6" ht="19.5" customHeight="1" x14ac:dyDescent="0.2"/>
    <row r="2" spans="2:6" ht="19.5" customHeight="1" x14ac:dyDescent="0.2">
      <c r="B2" s="12" t="s">
        <v>14</v>
      </c>
    </row>
    <row r="3" spans="2:6" ht="18" customHeight="1" x14ac:dyDescent="0.2">
      <c r="B3" s="293" t="s">
        <v>156</v>
      </c>
      <c r="C3" s="293"/>
      <c r="D3" s="293"/>
      <c r="E3" s="213"/>
    </row>
    <row r="4" spans="2:6" ht="15" customHeight="1" x14ac:dyDescent="0.2">
      <c r="B4" s="4" t="s">
        <v>75</v>
      </c>
    </row>
    <row r="5" spans="2:6" ht="15" customHeight="1" x14ac:dyDescent="0.2">
      <c r="B5" s="4" t="s">
        <v>74</v>
      </c>
    </row>
    <row r="7" spans="2:6" ht="15" customHeight="1" x14ac:dyDescent="0.2">
      <c r="B7" s="8" t="s">
        <v>37</v>
      </c>
      <c r="C7" s="34" t="s">
        <v>35</v>
      </c>
      <c r="D7" s="18"/>
      <c r="E7" s="7" t="s">
        <v>35</v>
      </c>
      <c r="F7" s="292" t="s">
        <v>39</v>
      </c>
    </row>
    <row r="8" spans="2:6" ht="15" customHeight="1" x14ac:dyDescent="0.2">
      <c r="B8" s="251" t="s">
        <v>183</v>
      </c>
      <c r="C8" s="36">
        <f>DATEVALUE(B8)</f>
        <v>42373</v>
      </c>
      <c r="D8" s="18"/>
      <c r="E8" s="8" t="s">
        <v>38</v>
      </c>
      <c r="F8" s="292"/>
    </row>
    <row r="9" spans="2:6" ht="15" customHeight="1" x14ac:dyDescent="0.2">
      <c r="B9" s="35" t="s">
        <v>76</v>
      </c>
      <c r="C9" s="36">
        <f>DATEVALUE(B9)</f>
        <v>42961</v>
      </c>
      <c r="D9" s="18"/>
      <c r="E9" s="37"/>
      <c r="F9" s="38" t="s">
        <v>198</v>
      </c>
    </row>
    <row r="10" spans="2:6" ht="19.5" customHeight="1" x14ac:dyDescent="0.2">
      <c r="B10" s="18"/>
      <c r="C10" s="18"/>
      <c r="D10" s="18"/>
      <c r="E10" s="18"/>
      <c r="F10" s="18"/>
    </row>
    <row r="11" spans="2:6" ht="15" customHeight="1" x14ac:dyDescent="0.2">
      <c r="B11" s="18"/>
      <c r="C11" s="18"/>
      <c r="D11" s="18"/>
    </row>
    <row r="12" spans="2:6" ht="15" customHeight="1" x14ac:dyDescent="0.2">
      <c r="B12" s="18"/>
      <c r="C12" s="18"/>
      <c r="D12" s="18"/>
    </row>
    <row r="13" spans="2:6" ht="15" customHeight="1" x14ac:dyDescent="0.2">
      <c r="C13" s="18"/>
      <c r="D13" s="18"/>
    </row>
    <row r="14" spans="2:6" ht="15" customHeight="1" x14ac:dyDescent="0.2">
      <c r="C14" s="18"/>
      <c r="D14" s="18"/>
      <c r="E14" s="18"/>
      <c r="F14" s="18"/>
    </row>
  </sheetData>
  <mergeCells count="2">
    <mergeCell ref="F7:F8"/>
    <mergeCell ref="B3:D3"/>
  </mergeCells>
  <phoneticPr fontId="5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N1464"/>
  <sheetViews>
    <sheetView showGridLines="0" workbookViewId="0">
      <selection activeCell="D15" activeCellId="1" sqref="C10 D15"/>
    </sheetView>
  </sheetViews>
  <sheetFormatPr defaultColWidth="8.85546875" defaultRowHeight="15" customHeight="1" x14ac:dyDescent="0.2"/>
  <cols>
    <col min="1" max="1" width="5.85546875" style="136" customWidth="1"/>
    <col min="2" max="2" width="19.140625" style="137" customWidth="1"/>
    <col min="3" max="3" width="14.7109375" style="138" customWidth="1"/>
    <col min="4" max="4" width="10.5703125" style="110" customWidth="1"/>
    <col min="5" max="5" width="13.5703125" style="110" customWidth="1"/>
    <col min="6" max="6" width="10.28515625" style="110" customWidth="1"/>
    <col min="7" max="7" width="13.5703125" style="110" customWidth="1"/>
    <col min="8" max="8" width="11.42578125" style="110" customWidth="1"/>
    <col min="9" max="9" width="13.5703125" style="110" customWidth="1"/>
    <col min="10" max="10" width="5.85546875" style="110" customWidth="1"/>
    <col min="11" max="11" width="13.5703125" style="110" customWidth="1"/>
    <col min="12" max="29" width="8.85546875" style="110" customWidth="1"/>
    <col min="30" max="16384" width="8.85546875" style="136"/>
  </cols>
  <sheetData>
    <row r="1" spans="1:6" s="110" customFormat="1" ht="19.5" customHeight="1" x14ac:dyDescent="0.2">
      <c r="B1" s="111"/>
      <c r="C1" s="112"/>
    </row>
    <row r="2" spans="1:6" s="110" customFormat="1" ht="18.75" customHeight="1" x14ac:dyDescent="0.3">
      <c r="B2" s="33" t="s">
        <v>26</v>
      </c>
      <c r="C2" s="112"/>
    </row>
    <row r="3" spans="1:6" s="110" customFormat="1" ht="18" customHeight="1" x14ac:dyDescent="0.2">
      <c r="B3" s="321" t="s">
        <v>169</v>
      </c>
      <c r="C3" s="321"/>
      <c r="D3" s="218"/>
    </row>
    <row r="4" spans="1:6" s="110" customFormat="1" ht="15" hidden="1" customHeight="1" x14ac:dyDescent="0.2">
      <c r="B4" s="145" t="s">
        <v>136</v>
      </c>
      <c r="C4" s="112"/>
    </row>
    <row r="5" spans="1:6" s="110" customFormat="1" ht="15" hidden="1" customHeight="1" x14ac:dyDescent="0.2">
      <c r="B5" s="145" t="s">
        <v>137</v>
      </c>
      <c r="C5" s="112"/>
    </row>
    <row r="6" spans="1:6" s="110" customFormat="1" ht="15" hidden="1" customHeight="1" x14ac:dyDescent="0.2">
      <c r="B6" s="145" t="s">
        <v>138</v>
      </c>
      <c r="C6" s="112"/>
    </row>
    <row r="7" spans="1:6" s="110" customFormat="1" ht="6.75" customHeight="1" x14ac:dyDescent="0.2">
      <c r="B7" s="172"/>
      <c r="C7" s="112"/>
    </row>
    <row r="8" spans="1:6" s="110" customFormat="1" ht="16.5" customHeight="1" x14ac:dyDescent="0.2">
      <c r="A8" s="190">
        <v>117</v>
      </c>
      <c r="B8" s="175" t="s">
        <v>21</v>
      </c>
      <c r="C8" s="178">
        <f>A8+42735</f>
        <v>42852</v>
      </c>
    </row>
    <row r="9" spans="1:6" s="110" customFormat="1" ht="16.5" customHeight="1" x14ac:dyDescent="0.2">
      <c r="A9" s="190"/>
      <c r="B9" s="175" t="s">
        <v>68</v>
      </c>
      <c r="C9" s="179">
        <v>1</v>
      </c>
    </row>
    <row r="10" spans="1:6" s="110" customFormat="1" ht="16.5" customHeight="1" x14ac:dyDescent="0.2">
      <c r="B10" s="181" t="s">
        <v>139</v>
      </c>
      <c r="C10" s="220"/>
      <c r="D10" s="221" t="s">
        <v>254</v>
      </c>
    </row>
    <row r="11" spans="1:6" s="110" customFormat="1" ht="15.75" customHeight="1" x14ac:dyDescent="0.2">
      <c r="B11" s="176" t="s">
        <v>140</v>
      </c>
      <c r="C11" s="180" t="str">
        <f>"Tanggal "&amp;TEXT(C8,"dd mmmm yyy")&amp;" termasuk minggu ke-"&amp;C10</f>
        <v>Tanggal 27 April 2017 termasuk minggu ke-</v>
      </c>
      <c r="D11" s="177"/>
      <c r="E11" s="177"/>
      <c r="F11" s="177"/>
    </row>
    <row r="12" spans="1:6" s="110" customFormat="1" ht="15" customHeight="1" x14ac:dyDescent="0.2"/>
    <row r="13" spans="1:6" s="110" customFormat="1" ht="15" customHeight="1" x14ac:dyDescent="0.2">
      <c r="B13" s="161" t="s">
        <v>21</v>
      </c>
      <c r="C13" s="166" t="s">
        <v>68</v>
      </c>
      <c r="D13" s="323" t="s">
        <v>35</v>
      </c>
    </row>
    <row r="14" spans="1:6" s="110" customFormat="1" ht="15" customHeight="1" x14ac:dyDescent="0.2">
      <c r="B14" s="167" t="s">
        <v>133</v>
      </c>
      <c r="C14" s="168" t="s">
        <v>135</v>
      </c>
      <c r="D14" s="330"/>
    </row>
    <row r="15" spans="1:6" s="110" customFormat="1" ht="18.75" customHeight="1" x14ac:dyDescent="0.2">
      <c r="B15" s="162">
        <v>42735</v>
      </c>
      <c r="C15" s="185">
        <v>2</v>
      </c>
      <c r="D15" s="163"/>
      <c r="E15" s="221" t="s">
        <v>255</v>
      </c>
    </row>
    <row r="16" spans="1:6" s="110" customFormat="1" ht="15" customHeight="1" x14ac:dyDescent="0.2">
      <c r="B16" s="182"/>
      <c r="C16" s="183"/>
      <c r="D16" s="184"/>
    </row>
    <row r="17" spans="1:144" s="119" customFormat="1" ht="15" customHeight="1" x14ac:dyDescent="0.2">
      <c r="A17" s="110"/>
      <c r="B17" s="187" t="s">
        <v>53</v>
      </c>
      <c r="C17" s="188" t="s">
        <v>61</v>
      </c>
      <c r="D17" s="188" t="s">
        <v>62</v>
      </c>
      <c r="E17" s="188" t="s">
        <v>63</v>
      </c>
      <c r="F17" s="188" t="s">
        <v>64</v>
      </c>
      <c r="G17" s="188" t="s">
        <v>65</v>
      </c>
      <c r="H17" s="188" t="s">
        <v>66</v>
      </c>
      <c r="I17" s="189" t="s">
        <v>67</v>
      </c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  <c r="BI17" s="110"/>
      <c r="BJ17" s="110"/>
      <c r="BK17" s="110"/>
      <c r="BL17" s="110"/>
      <c r="BM17" s="110"/>
      <c r="BN17" s="110"/>
      <c r="BO17" s="110"/>
      <c r="BP17" s="110"/>
      <c r="BQ17" s="110"/>
      <c r="BR17" s="110"/>
      <c r="BS17" s="110"/>
      <c r="BT17" s="110"/>
      <c r="BU17" s="110"/>
      <c r="BV17" s="110"/>
      <c r="BW17" s="110"/>
      <c r="BX17" s="110"/>
      <c r="BY17" s="110"/>
      <c r="BZ17" s="110"/>
      <c r="CA17" s="110"/>
      <c r="CB17" s="110"/>
      <c r="CC17" s="110"/>
      <c r="CD17" s="110"/>
      <c r="CE17" s="110"/>
      <c r="CF17" s="110"/>
      <c r="CG17" s="110"/>
      <c r="CH17" s="110"/>
      <c r="CI17" s="110"/>
      <c r="CJ17" s="110"/>
      <c r="CK17" s="110"/>
      <c r="CL17" s="110"/>
      <c r="CM17" s="110"/>
      <c r="CN17" s="110"/>
      <c r="CO17" s="110"/>
      <c r="CP17" s="110"/>
      <c r="CQ17" s="110"/>
      <c r="CR17" s="110"/>
      <c r="CS17" s="110"/>
      <c r="CT17" s="110"/>
      <c r="CU17" s="110"/>
      <c r="CV17" s="110"/>
      <c r="CW17" s="110"/>
      <c r="CX17" s="110"/>
      <c r="CY17" s="110"/>
      <c r="CZ17" s="110"/>
      <c r="DA17" s="110"/>
      <c r="DB17" s="110"/>
      <c r="DC17" s="110"/>
      <c r="DD17" s="110"/>
      <c r="DE17" s="110"/>
      <c r="DF17" s="110"/>
      <c r="DG17" s="110"/>
      <c r="DH17" s="110"/>
      <c r="DI17" s="110"/>
      <c r="DJ17" s="110"/>
      <c r="DK17" s="110"/>
      <c r="DL17" s="110"/>
      <c r="DM17" s="110"/>
      <c r="DN17" s="110"/>
      <c r="DO17" s="110"/>
      <c r="DP17" s="110"/>
      <c r="DQ17" s="110"/>
      <c r="DR17" s="110"/>
      <c r="DS17" s="110"/>
      <c r="DT17" s="110"/>
      <c r="DU17" s="110"/>
      <c r="DV17" s="110"/>
      <c r="DW17" s="110"/>
      <c r="DX17" s="110"/>
      <c r="DY17" s="110"/>
      <c r="DZ17" s="110"/>
      <c r="EA17" s="110"/>
      <c r="EB17" s="110"/>
      <c r="EC17" s="110"/>
      <c r="ED17" s="110"/>
      <c r="EE17" s="110"/>
      <c r="EF17" s="110"/>
      <c r="EG17" s="110"/>
      <c r="EH17" s="110"/>
      <c r="EI17" s="110"/>
      <c r="EJ17" s="110"/>
      <c r="EK17" s="110"/>
      <c r="EL17" s="110"/>
      <c r="EM17" s="110"/>
      <c r="EN17" s="110"/>
    </row>
    <row r="18" spans="1:144" s="119" customFormat="1" ht="16.5" customHeight="1" x14ac:dyDescent="0.2">
      <c r="A18" s="110"/>
      <c r="B18" s="155" t="s">
        <v>141</v>
      </c>
      <c r="C18" s="186">
        <v>1</v>
      </c>
      <c r="D18" s="186">
        <v>2</v>
      </c>
      <c r="E18" s="186">
        <v>3</v>
      </c>
      <c r="F18" s="186">
        <v>4</v>
      </c>
      <c r="G18" s="186">
        <v>5</v>
      </c>
      <c r="H18" s="186">
        <v>6</v>
      </c>
      <c r="I18" s="154">
        <v>7</v>
      </c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  <c r="BI18" s="110"/>
      <c r="BJ18" s="110"/>
      <c r="BK18" s="110"/>
      <c r="BL18" s="110"/>
      <c r="BM18" s="110"/>
      <c r="BN18" s="110"/>
      <c r="BO18" s="110"/>
      <c r="BP18" s="110"/>
      <c r="BQ18" s="110"/>
      <c r="BR18" s="110"/>
      <c r="BS18" s="110"/>
      <c r="BT18" s="110"/>
      <c r="BU18" s="110"/>
      <c r="BV18" s="110"/>
      <c r="BW18" s="110"/>
      <c r="BX18" s="110"/>
      <c r="BY18" s="110"/>
      <c r="BZ18" s="110"/>
      <c r="CA18" s="110"/>
      <c r="CB18" s="110"/>
      <c r="CC18" s="110"/>
      <c r="CD18" s="110"/>
      <c r="CE18" s="110"/>
      <c r="CF18" s="110"/>
      <c r="CG18" s="110"/>
      <c r="CH18" s="110"/>
      <c r="CI18" s="110"/>
      <c r="CJ18" s="110"/>
      <c r="CK18" s="110"/>
      <c r="CL18" s="110"/>
      <c r="CM18" s="110"/>
      <c r="CN18" s="110"/>
      <c r="CO18" s="110"/>
      <c r="CP18" s="110"/>
      <c r="CQ18" s="110"/>
      <c r="CR18" s="110"/>
      <c r="CS18" s="110"/>
      <c r="CT18" s="110"/>
      <c r="CU18" s="110"/>
      <c r="CV18" s="110"/>
      <c r="CW18" s="110"/>
      <c r="CX18" s="110"/>
      <c r="CY18" s="110"/>
      <c r="CZ18" s="110"/>
      <c r="DA18" s="110"/>
      <c r="DB18" s="110"/>
      <c r="DC18" s="110"/>
      <c r="DD18" s="110"/>
      <c r="DE18" s="110"/>
      <c r="DF18" s="110"/>
      <c r="DG18" s="110"/>
      <c r="DH18" s="110"/>
      <c r="DI18" s="110"/>
      <c r="DJ18" s="110"/>
      <c r="DK18" s="110"/>
      <c r="DL18" s="110"/>
      <c r="DM18" s="110"/>
      <c r="DN18" s="110"/>
      <c r="DO18" s="110"/>
      <c r="DP18" s="110"/>
      <c r="DQ18" s="110"/>
      <c r="DR18" s="110"/>
      <c r="DS18" s="110"/>
      <c r="DT18" s="110"/>
      <c r="DU18" s="110"/>
      <c r="DV18" s="110"/>
      <c r="DW18" s="110"/>
      <c r="DX18" s="110"/>
      <c r="DY18" s="110"/>
      <c r="DZ18" s="110"/>
      <c r="EA18" s="110"/>
      <c r="EB18" s="110"/>
      <c r="EC18" s="110"/>
      <c r="ED18" s="110"/>
      <c r="EE18" s="110"/>
      <c r="EF18" s="110"/>
      <c r="EG18" s="110"/>
      <c r="EH18" s="110"/>
      <c r="EI18" s="110"/>
      <c r="EJ18" s="110"/>
      <c r="EK18" s="110"/>
      <c r="EL18" s="110"/>
      <c r="EM18" s="110"/>
      <c r="EN18" s="110"/>
    </row>
    <row r="19" spans="1:144" s="119" customFormat="1" ht="16.5" customHeight="1" x14ac:dyDescent="0.2">
      <c r="A19" s="110"/>
      <c r="B19" s="155" t="s">
        <v>142</v>
      </c>
      <c r="C19" s="186">
        <v>7</v>
      </c>
      <c r="D19" s="186">
        <v>1</v>
      </c>
      <c r="E19" s="186">
        <v>2</v>
      </c>
      <c r="F19" s="186">
        <v>3</v>
      </c>
      <c r="G19" s="186">
        <v>4</v>
      </c>
      <c r="H19" s="186">
        <v>5</v>
      </c>
      <c r="I19" s="154">
        <v>6</v>
      </c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110"/>
      <c r="BE19" s="110"/>
      <c r="BF19" s="110"/>
      <c r="BG19" s="110"/>
      <c r="BH19" s="110"/>
      <c r="BI19" s="110"/>
      <c r="BJ19" s="110"/>
      <c r="BK19" s="110"/>
      <c r="BL19" s="110"/>
      <c r="BM19" s="110"/>
      <c r="BN19" s="110"/>
      <c r="BO19" s="110"/>
      <c r="BP19" s="110"/>
      <c r="BQ19" s="110"/>
      <c r="BR19" s="110"/>
      <c r="BS19" s="110"/>
      <c r="BT19" s="110"/>
      <c r="BU19" s="110"/>
      <c r="BV19" s="110"/>
      <c r="BW19" s="110"/>
      <c r="BX19" s="110"/>
      <c r="BY19" s="110"/>
      <c r="BZ19" s="110"/>
      <c r="CA19" s="110"/>
      <c r="CB19" s="110"/>
      <c r="CC19" s="110"/>
      <c r="CD19" s="110"/>
      <c r="CE19" s="110"/>
      <c r="CF19" s="110"/>
      <c r="CG19" s="110"/>
      <c r="CH19" s="110"/>
      <c r="CI19" s="110"/>
      <c r="CJ19" s="110"/>
      <c r="CK19" s="110"/>
      <c r="CL19" s="110"/>
      <c r="CM19" s="110"/>
      <c r="CN19" s="110"/>
      <c r="CO19" s="110"/>
      <c r="CP19" s="110"/>
      <c r="CQ19" s="110"/>
      <c r="CR19" s="110"/>
      <c r="CS19" s="110"/>
      <c r="CT19" s="110"/>
      <c r="CU19" s="110"/>
      <c r="CV19" s="110"/>
      <c r="CW19" s="110"/>
      <c r="CX19" s="110"/>
      <c r="CY19" s="110"/>
      <c r="CZ19" s="110"/>
      <c r="DA19" s="110"/>
      <c r="DB19" s="110"/>
      <c r="DC19" s="110"/>
      <c r="DD19" s="110"/>
      <c r="DE19" s="110"/>
      <c r="DF19" s="110"/>
      <c r="DG19" s="110"/>
      <c r="DH19" s="110"/>
      <c r="DI19" s="110"/>
      <c r="DJ19" s="110"/>
      <c r="DK19" s="110"/>
      <c r="DL19" s="110"/>
      <c r="DM19" s="110"/>
      <c r="DN19" s="110"/>
      <c r="DO19" s="110"/>
      <c r="DP19" s="110"/>
      <c r="DQ19" s="110"/>
      <c r="DR19" s="110"/>
      <c r="DS19" s="110"/>
      <c r="DT19" s="110"/>
      <c r="DU19" s="110"/>
      <c r="DV19" s="110"/>
      <c r="DW19" s="110"/>
      <c r="DX19" s="110"/>
      <c r="DY19" s="110"/>
      <c r="DZ19" s="110"/>
      <c r="EA19" s="110"/>
      <c r="EB19" s="110"/>
      <c r="EC19" s="110"/>
      <c r="ED19" s="110"/>
      <c r="EE19" s="110"/>
      <c r="EF19" s="110"/>
      <c r="EG19" s="110"/>
      <c r="EH19" s="110"/>
      <c r="EI19" s="110"/>
      <c r="EJ19" s="110"/>
      <c r="EK19" s="110"/>
      <c r="EL19" s="110"/>
      <c r="EM19" s="110"/>
    </row>
    <row r="20" spans="1:144" s="119" customFormat="1" ht="15" customHeight="1" x14ac:dyDescent="0.2">
      <c r="A20" s="110"/>
      <c r="B20" s="126"/>
      <c r="C20" s="127"/>
      <c r="D20" s="127"/>
      <c r="E20" s="127"/>
      <c r="F20" s="127"/>
      <c r="G20" s="127"/>
      <c r="H20" s="127"/>
      <c r="I20" s="127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110"/>
      <c r="BE20" s="110"/>
      <c r="BF20" s="110"/>
      <c r="BG20" s="110"/>
      <c r="BH20" s="110"/>
      <c r="BI20" s="110"/>
      <c r="BJ20" s="110"/>
      <c r="BK20" s="110"/>
      <c r="BL20" s="110"/>
      <c r="BM20" s="110"/>
      <c r="BN20" s="110"/>
      <c r="BO20" s="110"/>
      <c r="BP20" s="110"/>
      <c r="BQ20" s="110"/>
      <c r="BR20" s="110"/>
      <c r="BS20" s="110"/>
      <c r="BT20" s="110"/>
      <c r="BU20" s="110"/>
      <c r="BV20" s="110"/>
      <c r="BW20" s="110"/>
      <c r="BX20" s="110"/>
      <c r="BY20" s="110"/>
      <c r="BZ20" s="110"/>
      <c r="CA20" s="110"/>
      <c r="CB20" s="110"/>
      <c r="CC20" s="110"/>
      <c r="CD20" s="110"/>
      <c r="CE20" s="110"/>
      <c r="CF20" s="110"/>
      <c r="CG20" s="110"/>
      <c r="CH20" s="110"/>
      <c r="CI20" s="110"/>
      <c r="CJ20" s="110"/>
      <c r="CK20" s="110"/>
      <c r="CL20" s="110"/>
      <c r="CM20" s="110"/>
      <c r="CN20" s="110"/>
      <c r="CO20" s="110"/>
      <c r="CP20" s="110"/>
      <c r="CQ20" s="110"/>
      <c r="CR20" s="110"/>
      <c r="CS20" s="110"/>
      <c r="CT20" s="110"/>
      <c r="CU20" s="110"/>
      <c r="CV20" s="110"/>
      <c r="CW20" s="110"/>
      <c r="CX20" s="110"/>
      <c r="CY20" s="110"/>
      <c r="CZ20" s="110"/>
      <c r="DA20" s="110"/>
      <c r="DB20" s="110"/>
      <c r="DC20" s="110"/>
      <c r="DD20" s="110"/>
      <c r="DE20" s="110"/>
      <c r="DF20" s="110"/>
      <c r="DG20" s="110"/>
      <c r="DH20" s="110"/>
      <c r="DI20" s="110"/>
      <c r="DJ20" s="110"/>
      <c r="DK20" s="110"/>
      <c r="DL20" s="110"/>
      <c r="DM20" s="110"/>
      <c r="DN20" s="110"/>
      <c r="DO20" s="110"/>
      <c r="DP20" s="110"/>
      <c r="DQ20" s="110"/>
      <c r="DR20" s="110"/>
      <c r="DS20" s="110"/>
      <c r="DT20" s="110"/>
      <c r="DU20" s="110"/>
      <c r="DV20" s="110"/>
      <c r="DW20" s="110"/>
      <c r="DX20" s="110"/>
      <c r="DY20" s="110"/>
      <c r="DZ20" s="110"/>
      <c r="EA20" s="110"/>
      <c r="EB20" s="110"/>
      <c r="EC20" s="110"/>
      <c r="ED20" s="110"/>
      <c r="EE20" s="110"/>
      <c r="EF20" s="110"/>
      <c r="EG20" s="110"/>
      <c r="EH20" s="110"/>
      <c r="EI20" s="110"/>
      <c r="EJ20" s="110"/>
      <c r="EK20" s="110"/>
      <c r="EL20" s="110"/>
      <c r="EM20" s="110"/>
    </row>
    <row r="21" spans="1:144" s="119" customFormat="1" ht="19.5" customHeight="1" x14ac:dyDescent="0.2">
      <c r="A21" s="110"/>
      <c r="B21" s="127"/>
      <c r="C21" s="127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0"/>
      <c r="BH21" s="110"/>
      <c r="BI21" s="110"/>
      <c r="BJ21" s="110"/>
      <c r="BK21" s="110"/>
      <c r="BL21" s="110"/>
      <c r="BM21" s="110"/>
      <c r="BN21" s="110"/>
      <c r="BO21" s="110"/>
      <c r="BP21" s="110"/>
      <c r="BQ21" s="110"/>
      <c r="BR21" s="110"/>
      <c r="BS21" s="110"/>
      <c r="BT21" s="110"/>
      <c r="BU21" s="110"/>
      <c r="BV21" s="110"/>
      <c r="BW21" s="110"/>
      <c r="BX21" s="110"/>
      <c r="BY21" s="110"/>
      <c r="BZ21" s="110"/>
      <c r="CA21" s="110"/>
      <c r="CB21" s="110"/>
      <c r="CC21" s="110"/>
      <c r="CD21" s="110"/>
      <c r="CE21" s="110"/>
      <c r="CF21" s="110"/>
      <c r="CG21" s="110"/>
      <c r="CH21" s="110"/>
      <c r="CI21" s="110"/>
      <c r="CJ21" s="110"/>
      <c r="CK21" s="110"/>
      <c r="CL21" s="110"/>
      <c r="CM21" s="110"/>
      <c r="CN21" s="110"/>
      <c r="CO21" s="110"/>
      <c r="CP21" s="110"/>
      <c r="CQ21" s="110"/>
      <c r="CR21" s="110"/>
      <c r="CS21" s="110"/>
      <c r="CT21" s="110"/>
      <c r="CU21" s="110"/>
      <c r="CV21" s="110"/>
      <c r="CW21" s="110"/>
      <c r="CX21" s="110"/>
      <c r="CY21" s="110"/>
      <c r="CZ21" s="110"/>
      <c r="DA21" s="110"/>
      <c r="DB21" s="110"/>
      <c r="DC21" s="110"/>
      <c r="DD21" s="110"/>
      <c r="DE21" s="110"/>
      <c r="DF21" s="110"/>
      <c r="DG21" s="110"/>
      <c r="DH21" s="110"/>
      <c r="DI21" s="110"/>
      <c r="DJ21" s="110"/>
      <c r="DK21" s="110"/>
      <c r="DL21" s="110"/>
      <c r="DM21" s="110"/>
      <c r="DN21" s="110"/>
      <c r="DO21" s="110"/>
      <c r="DP21" s="110"/>
      <c r="DQ21" s="110"/>
      <c r="DR21" s="110"/>
      <c r="DS21" s="110"/>
      <c r="DT21" s="110"/>
      <c r="DU21" s="110"/>
      <c r="DV21" s="110"/>
      <c r="DW21" s="110"/>
      <c r="DX21" s="110"/>
      <c r="DY21" s="110"/>
      <c r="DZ21" s="110"/>
      <c r="EA21" s="110"/>
      <c r="EB21" s="110"/>
      <c r="EC21" s="110"/>
      <c r="ED21" s="110"/>
      <c r="EE21" s="110"/>
      <c r="EF21" s="110"/>
      <c r="EG21" s="110"/>
      <c r="EH21" s="110"/>
      <c r="EI21" s="110"/>
      <c r="EJ21" s="110"/>
      <c r="EK21" s="110"/>
      <c r="EL21" s="110"/>
      <c r="EM21" s="110"/>
    </row>
    <row r="22" spans="1:144" s="119" customFormat="1" ht="15" customHeight="1" x14ac:dyDescent="0.2">
      <c r="A22" s="110"/>
      <c r="B22" s="127"/>
      <c r="C22" s="127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0"/>
      <c r="BA22" s="110"/>
      <c r="BB22" s="110"/>
      <c r="BC22" s="110"/>
      <c r="BD22" s="110"/>
      <c r="BE22" s="110"/>
      <c r="BF22" s="110"/>
      <c r="BG22" s="110"/>
      <c r="BH22" s="110"/>
      <c r="BI22" s="110"/>
      <c r="BJ22" s="110"/>
      <c r="BK22" s="110"/>
      <c r="BL22" s="110"/>
      <c r="BM22" s="110"/>
      <c r="BN22" s="110"/>
      <c r="BO22" s="110"/>
      <c r="BP22" s="110"/>
      <c r="BQ22" s="110"/>
      <c r="BR22" s="110"/>
      <c r="BS22" s="110"/>
      <c r="BT22" s="110"/>
      <c r="BU22" s="110"/>
      <c r="BV22" s="110"/>
      <c r="BW22" s="110"/>
      <c r="BX22" s="110"/>
      <c r="BY22" s="110"/>
      <c r="BZ22" s="110"/>
      <c r="CA22" s="110"/>
      <c r="CB22" s="110"/>
      <c r="CC22" s="110"/>
      <c r="CD22" s="110"/>
      <c r="CE22" s="110"/>
      <c r="CF22" s="110"/>
      <c r="CG22" s="110"/>
      <c r="CH22" s="110"/>
      <c r="CI22" s="110"/>
      <c r="CJ22" s="110"/>
      <c r="CK22" s="110"/>
      <c r="CL22" s="110"/>
      <c r="CM22" s="110"/>
      <c r="CN22" s="110"/>
      <c r="CO22" s="110"/>
      <c r="CP22" s="110"/>
      <c r="CQ22" s="110"/>
      <c r="CR22" s="110"/>
      <c r="CS22" s="110"/>
      <c r="CT22" s="110"/>
      <c r="CU22" s="110"/>
      <c r="CV22" s="110"/>
      <c r="CW22" s="110"/>
      <c r="CX22" s="110"/>
      <c r="CY22" s="110"/>
      <c r="CZ22" s="110"/>
      <c r="DA22" s="110"/>
      <c r="DB22" s="110"/>
      <c r="DC22" s="110"/>
      <c r="DD22" s="110"/>
      <c r="DE22" s="110"/>
      <c r="DF22" s="110"/>
      <c r="DG22" s="110"/>
      <c r="DH22" s="110"/>
      <c r="DI22" s="110"/>
      <c r="DJ22" s="110"/>
      <c r="DK22" s="110"/>
      <c r="DL22" s="110"/>
      <c r="DM22" s="110"/>
      <c r="DN22" s="110"/>
      <c r="DO22" s="110"/>
      <c r="DP22" s="110"/>
      <c r="DQ22" s="110"/>
      <c r="DR22" s="110"/>
      <c r="DS22" s="110"/>
      <c r="DT22" s="110"/>
      <c r="DU22" s="110"/>
      <c r="DV22" s="110"/>
      <c r="DW22" s="110"/>
      <c r="DX22" s="110"/>
      <c r="DY22" s="110"/>
      <c r="DZ22" s="110"/>
      <c r="EA22" s="110"/>
      <c r="EB22" s="110"/>
      <c r="EC22" s="110"/>
      <c r="ED22" s="110"/>
      <c r="EE22" s="110"/>
      <c r="EF22" s="110"/>
      <c r="EG22" s="110"/>
      <c r="EH22" s="110"/>
      <c r="EI22" s="110"/>
      <c r="EJ22" s="110"/>
      <c r="EK22" s="110"/>
      <c r="EL22" s="110"/>
      <c r="EM22" s="110"/>
    </row>
    <row r="23" spans="1:144" s="119" customFormat="1" ht="15" customHeight="1" x14ac:dyDescent="0.2">
      <c r="A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  <c r="BM23" s="110"/>
      <c r="BN23" s="110"/>
      <c r="BO23" s="110"/>
      <c r="BP23" s="110"/>
      <c r="BQ23" s="110"/>
      <c r="BR23" s="110"/>
      <c r="BS23" s="110"/>
      <c r="BT23" s="110"/>
      <c r="BU23" s="110"/>
      <c r="BV23" s="110"/>
      <c r="BW23" s="110"/>
      <c r="BX23" s="110"/>
      <c r="BY23" s="110"/>
      <c r="BZ23" s="110"/>
      <c r="CA23" s="110"/>
      <c r="CB23" s="110"/>
      <c r="CC23" s="110"/>
      <c r="CD23" s="110"/>
      <c r="CE23" s="110"/>
      <c r="CF23" s="110"/>
      <c r="CG23" s="110"/>
      <c r="CH23" s="110"/>
      <c r="CI23" s="110"/>
      <c r="CJ23" s="110"/>
      <c r="CK23" s="110"/>
      <c r="CL23" s="110"/>
      <c r="CM23" s="110"/>
      <c r="CN23" s="110"/>
      <c r="CO23" s="110"/>
      <c r="CP23" s="110"/>
      <c r="CQ23" s="110"/>
      <c r="CR23" s="110"/>
      <c r="CS23" s="110"/>
      <c r="CT23" s="110"/>
      <c r="CU23" s="110"/>
      <c r="CV23" s="110"/>
      <c r="CW23" s="110"/>
      <c r="CX23" s="110"/>
      <c r="CY23" s="110"/>
      <c r="CZ23" s="110"/>
      <c r="DA23" s="110"/>
      <c r="DB23" s="110"/>
      <c r="DC23" s="110"/>
      <c r="DD23" s="110"/>
      <c r="DE23" s="110"/>
      <c r="DF23" s="110"/>
      <c r="DG23" s="110"/>
      <c r="DH23" s="110"/>
      <c r="DI23" s="110"/>
      <c r="DJ23" s="110"/>
      <c r="DK23" s="110"/>
      <c r="DL23" s="110"/>
      <c r="DM23" s="110"/>
      <c r="DN23" s="110"/>
      <c r="DO23" s="110"/>
      <c r="DP23" s="110"/>
      <c r="DQ23" s="110"/>
      <c r="DR23" s="110"/>
      <c r="DS23" s="110"/>
      <c r="DT23" s="110"/>
      <c r="DU23" s="110"/>
      <c r="DV23" s="110"/>
      <c r="DW23" s="110"/>
      <c r="DX23" s="110"/>
      <c r="DY23" s="110"/>
      <c r="DZ23" s="110"/>
      <c r="EA23" s="110"/>
      <c r="EB23" s="110"/>
      <c r="EC23" s="110"/>
      <c r="ED23" s="110"/>
      <c r="EE23" s="110"/>
      <c r="EF23" s="110"/>
      <c r="EG23" s="110"/>
      <c r="EH23" s="110"/>
      <c r="EI23" s="110"/>
      <c r="EJ23" s="110"/>
      <c r="EK23" s="110"/>
      <c r="EL23" s="110"/>
      <c r="EM23" s="110"/>
    </row>
    <row r="24" spans="1:144" s="119" customFormat="1" ht="15" customHeight="1" x14ac:dyDescent="0.2">
      <c r="A24" s="110"/>
      <c r="E24" s="173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110"/>
      <c r="BJ24" s="110"/>
      <c r="BK24" s="110"/>
      <c r="BL24" s="110"/>
      <c r="BM24" s="110"/>
      <c r="BN24" s="110"/>
      <c r="BO24" s="110"/>
      <c r="BP24" s="110"/>
      <c r="BQ24" s="110"/>
      <c r="BR24" s="110"/>
      <c r="BS24" s="110"/>
      <c r="BT24" s="110"/>
      <c r="BU24" s="110"/>
      <c r="BV24" s="110"/>
      <c r="BW24" s="110"/>
      <c r="BX24" s="110"/>
      <c r="BY24" s="110"/>
      <c r="BZ24" s="110"/>
      <c r="CA24" s="110"/>
      <c r="CB24" s="110"/>
      <c r="CC24" s="110"/>
      <c r="CD24" s="110"/>
      <c r="CE24" s="110"/>
      <c r="CF24" s="110"/>
      <c r="CG24" s="110"/>
      <c r="CH24" s="110"/>
      <c r="CI24" s="110"/>
      <c r="CJ24" s="110"/>
      <c r="CK24" s="110"/>
      <c r="CL24" s="110"/>
      <c r="CM24" s="110"/>
      <c r="CN24" s="110"/>
      <c r="CO24" s="110"/>
      <c r="CP24" s="110"/>
      <c r="CQ24" s="110"/>
      <c r="CR24" s="110"/>
      <c r="CS24" s="110"/>
      <c r="CT24" s="110"/>
      <c r="CU24" s="110"/>
      <c r="CV24" s="110"/>
      <c r="CW24" s="110"/>
      <c r="CX24" s="110"/>
      <c r="CY24" s="110"/>
      <c r="CZ24" s="110"/>
      <c r="DA24" s="110"/>
      <c r="DB24" s="110"/>
      <c r="DC24" s="110"/>
      <c r="DD24" s="110"/>
      <c r="DE24" s="110"/>
      <c r="DF24" s="110"/>
      <c r="DG24" s="110"/>
      <c r="DH24" s="110"/>
      <c r="DI24" s="110"/>
      <c r="DJ24" s="110"/>
      <c r="DK24" s="110"/>
      <c r="DL24" s="110"/>
      <c r="DM24" s="110"/>
      <c r="DN24" s="110"/>
      <c r="DO24" s="110"/>
      <c r="DP24" s="110"/>
      <c r="DQ24" s="110"/>
      <c r="DR24" s="110"/>
      <c r="DS24" s="110"/>
      <c r="DT24" s="110"/>
      <c r="DU24" s="110"/>
      <c r="DV24" s="110"/>
      <c r="DW24" s="110"/>
      <c r="DX24" s="110"/>
      <c r="DY24" s="110"/>
      <c r="DZ24" s="110"/>
      <c r="EA24" s="110"/>
      <c r="EB24" s="110"/>
      <c r="EC24" s="110"/>
      <c r="ED24" s="110"/>
      <c r="EE24" s="110"/>
      <c r="EF24" s="110"/>
      <c r="EG24" s="110"/>
      <c r="EH24" s="110"/>
      <c r="EI24" s="110"/>
      <c r="EJ24" s="110"/>
      <c r="EK24" s="110"/>
      <c r="EL24" s="110"/>
      <c r="EM24" s="110"/>
    </row>
    <row r="25" spans="1:144" s="119" customFormat="1" ht="15" customHeight="1" x14ac:dyDescent="0.2">
      <c r="A25" s="110"/>
      <c r="E25" s="174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F25" s="110"/>
      <c r="BG25" s="110"/>
      <c r="BH25" s="110"/>
      <c r="BI25" s="110"/>
      <c r="BJ25" s="110"/>
      <c r="BK25" s="110"/>
      <c r="BL25" s="110"/>
      <c r="BM25" s="110"/>
      <c r="BN25" s="110"/>
      <c r="BO25" s="110"/>
      <c r="BP25" s="110"/>
      <c r="BQ25" s="110"/>
      <c r="BR25" s="110"/>
      <c r="BS25" s="110"/>
      <c r="BT25" s="110"/>
      <c r="BU25" s="110"/>
      <c r="BV25" s="110"/>
      <c r="BW25" s="110"/>
      <c r="BX25" s="110"/>
      <c r="BY25" s="110"/>
      <c r="BZ25" s="110"/>
      <c r="CA25" s="110"/>
      <c r="CB25" s="110"/>
      <c r="CC25" s="110"/>
      <c r="CD25" s="110"/>
      <c r="CE25" s="110"/>
      <c r="CF25" s="110"/>
      <c r="CG25" s="110"/>
      <c r="CH25" s="110"/>
      <c r="CI25" s="110"/>
      <c r="CJ25" s="110"/>
      <c r="CK25" s="110"/>
      <c r="CL25" s="110"/>
      <c r="CM25" s="110"/>
      <c r="CN25" s="110"/>
      <c r="CO25" s="110"/>
      <c r="CP25" s="110"/>
      <c r="CQ25" s="110"/>
      <c r="CR25" s="110"/>
      <c r="CS25" s="110"/>
      <c r="CT25" s="110"/>
      <c r="CU25" s="110"/>
      <c r="CV25" s="110"/>
      <c r="CW25" s="110"/>
      <c r="CX25" s="110"/>
      <c r="CY25" s="110"/>
      <c r="CZ25" s="110"/>
      <c r="DA25" s="110"/>
      <c r="DB25" s="110"/>
      <c r="DC25" s="110"/>
      <c r="DD25" s="110"/>
      <c r="DE25" s="110"/>
      <c r="DF25" s="110"/>
      <c r="DG25" s="110"/>
      <c r="DH25" s="110"/>
      <c r="DI25" s="110"/>
      <c r="DJ25" s="110"/>
      <c r="DK25" s="110"/>
      <c r="DL25" s="110"/>
      <c r="DM25" s="110"/>
      <c r="DN25" s="110"/>
      <c r="DO25" s="110"/>
      <c r="DP25" s="110"/>
      <c r="DQ25" s="110"/>
      <c r="DR25" s="110"/>
      <c r="DS25" s="110"/>
      <c r="DT25" s="110"/>
      <c r="DU25" s="110"/>
      <c r="DV25" s="110"/>
      <c r="DW25" s="110"/>
      <c r="DX25" s="110"/>
      <c r="DY25" s="110"/>
      <c r="DZ25" s="110"/>
      <c r="EA25" s="110"/>
      <c r="EB25" s="110"/>
      <c r="EC25" s="110"/>
      <c r="ED25" s="110"/>
      <c r="EE25" s="110"/>
      <c r="EF25" s="110"/>
      <c r="EG25" s="110"/>
      <c r="EH25" s="110"/>
      <c r="EI25" s="110"/>
      <c r="EJ25" s="110"/>
      <c r="EK25" s="110"/>
      <c r="EL25" s="110"/>
      <c r="EM25" s="110"/>
    </row>
    <row r="26" spans="1:144" s="119" customFormat="1" ht="15" customHeight="1" x14ac:dyDescent="0.2">
      <c r="A26" s="110"/>
      <c r="B26" s="127"/>
      <c r="C26" s="127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  <c r="BM26" s="110"/>
      <c r="BN26" s="110"/>
      <c r="BO26" s="110"/>
      <c r="BP26" s="110"/>
      <c r="BQ26" s="110"/>
      <c r="BR26" s="110"/>
      <c r="BS26" s="110"/>
      <c r="BT26" s="110"/>
      <c r="BU26" s="110"/>
      <c r="BV26" s="110"/>
      <c r="BW26" s="110"/>
      <c r="BX26" s="110"/>
      <c r="BY26" s="110"/>
      <c r="BZ26" s="110"/>
      <c r="CA26" s="110"/>
      <c r="CB26" s="110"/>
      <c r="CC26" s="110"/>
      <c r="CD26" s="110"/>
      <c r="CE26" s="110"/>
      <c r="CF26" s="110"/>
      <c r="CG26" s="110"/>
      <c r="CH26" s="110"/>
      <c r="CI26" s="110"/>
      <c r="CJ26" s="110"/>
      <c r="CK26" s="110"/>
      <c r="CL26" s="110"/>
      <c r="CM26" s="110"/>
      <c r="CN26" s="110"/>
      <c r="CO26" s="110"/>
      <c r="CP26" s="110"/>
      <c r="CQ26" s="110"/>
      <c r="CR26" s="110"/>
      <c r="CS26" s="110"/>
      <c r="CT26" s="110"/>
      <c r="CU26" s="110"/>
      <c r="CV26" s="110"/>
      <c r="CW26" s="110"/>
      <c r="CX26" s="110"/>
      <c r="CY26" s="110"/>
      <c r="CZ26" s="110"/>
      <c r="DA26" s="110"/>
      <c r="DB26" s="110"/>
      <c r="DC26" s="110"/>
      <c r="DD26" s="110"/>
      <c r="DE26" s="110"/>
      <c r="DF26" s="110"/>
      <c r="DG26" s="110"/>
      <c r="DH26" s="110"/>
      <c r="DI26" s="110"/>
      <c r="DJ26" s="110"/>
      <c r="DK26" s="110"/>
      <c r="DL26" s="110"/>
      <c r="DM26" s="110"/>
      <c r="DN26" s="110"/>
      <c r="DO26" s="110"/>
      <c r="DP26" s="110"/>
      <c r="DQ26" s="110"/>
      <c r="DR26" s="110"/>
      <c r="DS26" s="110"/>
      <c r="DT26" s="110"/>
      <c r="DU26" s="110"/>
      <c r="DV26" s="110"/>
      <c r="DW26" s="110"/>
      <c r="DX26" s="110"/>
      <c r="DY26" s="110"/>
      <c r="DZ26" s="110"/>
      <c r="EA26" s="110"/>
      <c r="EB26" s="110"/>
      <c r="EC26" s="110"/>
      <c r="ED26" s="110"/>
      <c r="EE26" s="110"/>
      <c r="EF26" s="110"/>
      <c r="EG26" s="110"/>
      <c r="EH26" s="110"/>
      <c r="EI26" s="110"/>
      <c r="EJ26" s="110"/>
      <c r="EK26" s="110"/>
      <c r="EL26" s="110"/>
      <c r="EM26" s="110"/>
    </row>
    <row r="27" spans="1:144" s="110" customFormat="1" ht="15" customHeight="1" x14ac:dyDescent="0.2"/>
    <row r="28" spans="1:144" s="110" customFormat="1" ht="15" customHeight="1" x14ac:dyDescent="0.2"/>
    <row r="29" spans="1:144" s="110" customFormat="1" ht="15" customHeight="1" x14ac:dyDescent="0.2"/>
    <row r="30" spans="1:144" s="110" customFormat="1" ht="15" customHeight="1" x14ac:dyDescent="0.2"/>
    <row r="31" spans="1:144" s="110" customFormat="1" ht="15" customHeight="1" x14ac:dyDescent="0.2"/>
    <row r="32" spans="1:144" s="110" customFormat="1" ht="15" customHeight="1" x14ac:dyDescent="0.2"/>
    <row r="33" s="110" customFormat="1" ht="15" customHeight="1" x14ac:dyDescent="0.2"/>
    <row r="34" s="110" customFormat="1" ht="15" customHeight="1" x14ac:dyDescent="0.2"/>
    <row r="35" s="110" customFormat="1" ht="15" customHeight="1" x14ac:dyDescent="0.2"/>
    <row r="36" s="110" customFormat="1" ht="15" customHeight="1" x14ac:dyDescent="0.2"/>
    <row r="37" s="110" customFormat="1" ht="15" customHeight="1" x14ac:dyDescent="0.2"/>
    <row r="38" s="110" customFormat="1" ht="15" customHeight="1" x14ac:dyDescent="0.2"/>
    <row r="39" s="110" customFormat="1" ht="15" customHeight="1" x14ac:dyDescent="0.2"/>
    <row r="40" s="110" customFormat="1" ht="15" customHeight="1" x14ac:dyDescent="0.2"/>
    <row r="41" s="110" customFormat="1" ht="15" customHeight="1" x14ac:dyDescent="0.2"/>
    <row r="42" s="110" customFormat="1" ht="15" customHeight="1" x14ac:dyDescent="0.2"/>
    <row r="43" s="110" customFormat="1" ht="15" customHeight="1" x14ac:dyDescent="0.2"/>
    <row r="44" s="110" customFormat="1" ht="15" customHeight="1" x14ac:dyDescent="0.2"/>
    <row r="45" s="110" customFormat="1" ht="15" customHeight="1" x14ac:dyDescent="0.2"/>
    <row r="46" s="110" customFormat="1" ht="15" customHeight="1" x14ac:dyDescent="0.2"/>
    <row r="47" s="110" customFormat="1" ht="15" customHeight="1" x14ac:dyDescent="0.2"/>
    <row r="48" s="110" customFormat="1" ht="15" customHeight="1" x14ac:dyDescent="0.2"/>
    <row r="49" s="110" customFormat="1" ht="15" customHeight="1" x14ac:dyDescent="0.2"/>
    <row r="50" s="110" customFormat="1" ht="15" customHeight="1" x14ac:dyDescent="0.2"/>
    <row r="51" s="110" customFormat="1" ht="15" customHeight="1" x14ac:dyDescent="0.2"/>
    <row r="52" s="110" customFormat="1" ht="15" customHeight="1" x14ac:dyDescent="0.2"/>
    <row r="53" s="110" customFormat="1" ht="15" customHeight="1" x14ac:dyDescent="0.2"/>
    <row r="54" s="110" customFormat="1" ht="15" customHeight="1" x14ac:dyDescent="0.2"/>
    <row r="55" s="110" customFormat="1" ht="15" customHeight="1" x14ac:dyDescent="0.2"/>
    <row r="56" s="110" customFormat="1" ht="15" customHeight="1" x14ac:dyDescent="0.2"/>
    <row r="57" s="110" customFormat="1" ht="15" customHeight="1" x14ac:dyDescent="0.2"/>
    <row r="58" s="110" customFormat="1" ht="15" customHeight="1" x14ac:dyDescent="0.2"/>
    <row r="59" s="110" customFormat="1" ht="15" customHeight="1" x14ac:dyDescent="0.2"/>
    <row r="60" s="110" customFormat="1" ht="15" customHeight="1" x14ac:dyDescent="0.2"/>
    <row r="61" s="110" customFormat="1" ht="15" customHeight="1" x14ac:dyDescent="0.2"/>
    <row r="62" s="110" customFormat="1" ht="15" customHeight="1" x14ac:dyDescent="0.2"/>
    <row r="63" s="110" customFormat="1" ht="15" customHeight="1" x14ac:dyDescent="0.2"/>
    <row r="64" s="110" customFormat="1" ht="15" customHeight="1" x14ac:dyDescent="0.2"/>
    <row r="65" s="110" customFormat="1" ht="15" customHeight="1" x14ac:dyDescent="0.2"/>
    <row r="66" s="110" customFormat="1" ht="15" customHeight="1" x14ac:dyDescent="0.2"/>
    <row r="67" s="110" customFormat="1" ht="15" customHeight="1" x14ac:dyDescent="0.2"/>
    <row r="68" s="110" customFormat="1" ht="15" customHeight="1" x14ac:dyDescent="0.2"/>
    <row r="69" s="110" customFormat="1" ht="15" customHeight="1" x14ac:dyDescent="0.2"/>
    <row r="70" s="110" customFormat="1" ht="15" customHeight="1" x14ac:dyDescent="0.2"/>
    <row r="71" s="110" customFormat="1" ht="15" customHeight="1" x14ac:dyDescent="0.2"/>
    <row r="72" s="110" customFormat="1" ht="15" customHeight="1" x14ac:dyDescent="0.2"/>
    <row r="73" s="110" customFormat="1" ht="15" customHeight="1" x14ac:dyDescent="0.2"/>
    <row r="74" s="110" customFormat="1" ht="15" customHeight="1" x14ac:dyDescent="0.2"/>
    <row r="75" s="110" customFormat="1" ht="15" customHeight="1" x14ac:dyDescent="0.2"/>
    <row r="76" s="110" customFormat="1" ht="15" customHeight="1" x14ac:dyDescent="0.2"/>
    <row r="77" s="110" customFormat="1" ht="15" customHeight="1" x14ac:dyDescent="0.2"/>
    <row r="78" s="110" customFormat="1" ht="15" customHeight="1" x14ac:dyDescent="0.2"/>
    <row r="79" s="110" customFormat="1" ht="15" customHeight="1" x14ac:dyDescent="0.2"/>
    <row r="80" s="110" customFormat="1" ht="15" customHeight="1" x14ac:dyDescent="0.2"/>
    <row r="81" s="110" customFormat="1" ht="15" customHeight="1" x14ac:dyDescent="0.2"/>
    <row r="82" s="110" customFormat="1" ht="15" customHeight="1" x14ac:dyDescent="0.2"/>
    <row r="83" s="110" customFormat="1" ht="15" customHeight="1" x14ac:dyDescent="0.2"/>
    <row r="84" s="110" customFormat="1" ht="15" customHeight="1" x14ac:dyDescent="0.2"/>
    <row r="85" s="110" customFormat="1" ht="15" customHeight="1" x14ac:dyDescent="0.2"/>
    <row r="86" s="110" customFormat="1" ht="15" customHeight="1" x14ac:dyDescent="0.2"/>
    <row r="87" s="110" customFormat="1" ht="15" customHeight="1" x14ac:dyDescent="0.2"/>
    <row r="88" s="110" customFormat="1" ht="15" customHeight="1" x14ac:dyDescent="0.2"/>
    <row r="89" s="110" customFormat="1" ht="15" customHeight="1" x14ac:dyDescent="0.2"/>
    <row r="90" s="110" customFormat="1" ht="15" customHeight="1" x14ac:dyDescent="0.2"/>
    <row r="91" s="110" customFormat="1" ht="15" customHeight="1" x14ac:dyDescent="0.2"/>
    <row r="92" s="110" customFormat="1" ht="15" customHeight="1" x14ac:dyDescent="0.2"/>
    <row r="93" s="110" customFormat="1" ht="15" customHeight="1" x14ac:dyDescent="0.2"/>
    <row r="94" s="110" customFormat="1" ht="15" customHeight="1" x14ac:dyDescent="0.2"/>
    <row r="95" s="110" customFormat="1" ht="15" customHeight="1" x14ac:dyDescent="0.2"/>
    <row r="96" s="110" customFormat="1" ht="15" customHeight="1" x14ac:dyDescent="0.2"/>
    <row r="97" s="110" customFormat="1" ht="15" customHeight="1" x14ac:dyDescent="0.2"/>
    <row r="98" s="110" customFormat="1" ht="15" customHeight="1" x14ac:dyDescent="0.2"/>
    <row r="99" s="110" customFormat="1" ht="15" customHeight="1" x14ac:dyDescent="0.2"/>
    <row r="100" s="110" customFormat="1" ht="15" customHeight="1" x14ac:dyDescent="0.2"/>
    <row r="101" s="110" customFormat="1" ht="15" customHeight="1" x14ac:dyDescent="0.2"/>
    <row r="102" s="110" customFormat="1" ht="15" customHeight="1" x14ac:dyDescent="0.2"/>
    <row r="103" s="110" customFormat="1" ht="15" customHeight="1" x14ac:dyDescent="0.2"/>
    <row r="104" s="110" customFormat="1" ht="15" customHeight="1" x14ac:dyDescent="0.2"/>
    <row r="105" s="110" customFormat="1" ht="15" customHeight="1" x14ac:dyDescent="0.2"/>
    <row r="106" s="110" customFormat="1" ht="15" customHeight="1" x14ac:dyDescent="0.2"/>
    <row r="107" s="110" customFormat="1" ht="15" customHeight="1" x14ac:dyDescent="0.2"/>
    <row r="108" s="110" customFormat="1" ht="15" customHeight="1" x14ac:dyDescent="0.2"/>
    <row r="109" s="110" customFormat="1" ht="15" customHeight="1" x14ac:dyDescent="0.2"/>
    <row r="110" s="110" customFormat="1" ht="15" customHeight="1" x14ac:dyDescent="0.2"/>
    <row r="111" s="110" customFormat="1" ht="15" customHeight="1" x14ac:dyDescent="0.2"/>
    <row r="112" s="110" customFormat="1" ht="15" customHeight="1" x14ac:dyDescent="0.2"/>
    <row r="113" s="110" customFormat="1" ht="15" customHeight="1" x14ac:dyDescent="0.2"/>
    <row r="114" s="110" customFormat="1" ht="15" customHeight="1" x14ac:dyDescent="0.2"/>
    <row r="115" s="110" customFormat="1" ht="15" customHeight="1" x14ac:dyDescent="0.2"/>
    <row r="116" s="110" customFormat="1" ht="15" customHeight="1" x14ac:dyDescent="0.2"/>
    <row r="117" s="110" customFormat="1" ht="15" customHeight="1" x14ac:dyDescent="0.2"/>
    <row r="118" s="110" customFormat="1" ht="15" customHeight="1" x14ac:dyDescent="0.2"/>
    <row r="119" s="110" customFormat="1" ht="15" customHeight="1" x14ac:dyDescent="0.2"/>
    <row r="120" s="110" customFormat="1" ht="15" customHeight="1" x14ac:dyDescent="0.2"/>
    <row r="121" s="110" customFormat="1" ht="15" customHeight="1" x14ac:dyDescent="0.2"/>
    <row r="122" s="110" customFormat="1" ht="15" customHeight="1" x14ac:dyDescent="0.2"/>
    <row r="123" s="110" customFormat="1" ht="15" customHeight="1" x14ac:dyDescent="0.2"/>
    <row r="124" s="110" customFormat="1" ht="15" customHeight="1" x14ac:dyDescent="0.2"/>
    <row r="125" s="110" customFormat="1" ht="15" customHeight="1" x14ac:dyDescent="0.2"/>
    <row r="126" s="110" customFormat="1" ht="15" customHeight="1" x14ac:dyDescent="0.2"/>
    <row r="127" s="110" customFormat="1" ht="15" customHeight="1" x14ac:dyDescent="0.2"/>
    <row r="128" s="110" customFormat="1" ht="15" customHeight="1" x14ac:dyDescent="0.2"/>
    <row r="129" s="110" customFormat="1" ht="15" customHeight="1" x14ac:dyDescent="0.2"/>
    <row r="130" s="110" customFormat="1" ht="15" customHeight="1" x14ac:dyDescent="0.2"/>
    <row r="131" s="110" customFormat="1" ht="15" customHeight="1" x14ac:dyDescent="0.2"/>
    <row r="132" s="110" customFormat="1" ht="15" customHeight="1" x14ac:dyDescent="0.2"/>
    <row r="133" s="110" customFormat="1" ht="15" customHeight="1" x14ac:dyDescent="0.2"/>
    <row r="134" s="110" customFormat="1" ht="15" customHeight="1" x14ac:dyDescent="0.2"/>
    <row r="135" s="110" customFormat="1" ht="15" customHeight="1" x14ac:dyDescent="0.2"/>
    <row r="136" s="110" customFormat="1" ht="15" customHeight="1" x14ac:dyDescent="0.2"/>
    <row r="137" s="110" customFormat="1" ht="15" customHeight="1" x14ac:dyDescent="0.2"/>
    <row r="138" s="110" customFormat="1" ht="15" customHeight="1" x14ac:dyDescent="0.2"/>
    <row r="139" s="110" customFormat="1" ht="15" customHeight="1" x14ac:dyDescent="0.2"/>
    <row r="140" s="110" customFormat="1" ht="15" customHeight="1" x14ac:dyDescent="0.2"/>
    <row r="141" s="110" customFormat="1" ht="15" customHeight="1" x14ac:dyDescent="0.2"/>
    <row r="142" s="110" customFormat="1" ht="15" customHeight="1" x14ac:dyDescent="0.2"/>
    <row r="143" s="110" customFormat="1" ht="15" customHeight="1" x14ac:dyDescent="0.2"/>
    <row r="144" s="110" customFormat="1" ht="15" customHeight="1" x14ac:dyDescent="0.2"/>
    <row r="145" s="110" customFormat="1" ht="15" customHeight="1" x14ac:dyDescent="0.2"/>
    <row r="146" s="110" customFormat="1" ht="15" customHeight="1" x14ac:dyDescent="0.2"/>
    <row r="147" s="110" customFormat="1" ht="15" customHeight="1" x14ac:dyDescent="0.2"/>
    <row r="148" s="110" customFormat="1" ht="15" customHeight="1" x14ac:dyDescent="0.2"/>
    <row r="149" s="110" customFormat="1" ht="15" customHeight="1" x14ac:dyDescent="0.2"/>
    <row r="150" s="110" customFormat="1" ht="15" customHeight="1" x14ac:dyDescent="0.2"/>
    <row r="151" s="110" customFormat="1" ht="15" customHeight="1" x14ac:dyDescent="0.2"/>
    <row r="152" s="110" customFormat="1" ht="15" customHeight="1" x14ac:dyDescent="0.2"/>
    <row r="153" s="110" customFormat="1" ht="15" customHeight="1" x14ac:dyDescent="0.2"/>
    <row r="154" s="110" customFormat="1" ht="15" customHeight="1" x14ac:dyDescent="0.2"/>
    <row r="155" s="110" customFormat="1" ht="15" customHeight="1" x14ac:dyDescent="0.2"/>
    <row r="156" s="110" customFormat="1" ht="15" customHeight="1" x14ac:dyDescent="0.2"/>
    <row r="157" s="110" customFormat="1" ht="15" customHeight="1" x14ac:dyDescent="0.2"/>
    <row r="158" s="110" customFormat="1" ht="15" customHeight="1" x14ac:dyDescent="0.2"/>
    <row r="159" s="110" customFormat="1" ht="15" customHeight="1" x14ac:dyDescent="0.2"/>
    <row r="160" s="110" customFormat="1" ht="15" customHeight="1" x14ac:dyDescent="0.2"/>
    <row r="161" s="110" customFormat="1" ht="15" customHeight="1" x14ac:dyDescent="0.2"/>
    <row r="162" s="110" customFormat="1" ht="15" customHeight="1" x14ac:dyDescent="0.2"/>
    <row r="163" s="110" customFormat="1" ht="15" customHeight="1" x14ac:dyDescent="0.2"/>
    <row r="164" s="110" customFormat="1" ht="15" customHeight="1" x14ac:dyDescent="0.2"/>
    <row r="165" s="110" customFormat="1" ht="15" customHeight="1" x14ac:dyDescent="0.2"/>
    <row r="166" s="110" customFormat="1" ht="15" customHeight="1" x14ac:dyDescent="0.2"/>
    <row r="167" s="110" customFormat="1" ht="15" customHeight="1" x14ac:dyDescent="0.2"/>
    <row r="168" s="110" customFormat="1" ht="15" customHeight="1" x14ac:dyDescent="0.2"/>
    <row r="169" s="110" customFormat="1" ht="15" customHeight="1" x14ac:dyDescent="0.2"/>
    <row r="170" s="110" customFormat="1" ht="15" customHeight="1" x14ac:dyDescent="0.2"/>
    <row r="171" s="110" customFormat="1" ht="15" customHeight="1" x14ac:dyDescent="0.2"/>
    <row r="172" s="110" customFormat="1" ht="15" customHeight="1" x14ac:dyDescent="0.2"/>
    <row r="173" s="110" customFormat="1" ht="15" customHeight="1" x14ac:dyDescent="0.2"/>
    <row r="174" s="110" customFormat="1" ht="15" customHeight="1" x14ac:dyDescent="0.2"/>
    <row r="175" s="110" customFormat="1" ht="15" customHeight="1" x14ac:dyDescent="0.2"/>
    <row r="176" s="110" customFormat="1" ht="15" customHeight="1" x14ac:dyDescent="0.2"/>
    <row r="177" s="110" customFormat="1" ht="15" customHeight="1" x14ac:dyDescent="0.2"/>
    <row r="178" s="110" customFormat="1" ht="15" customHeight="1" x14ac:dyDescent="0.2"/>
    <row r="179" s="110" customFormat="1" ht="15" customHeight="1" x14ac:dyDescent="0.2"/>
    <row r="180" s="110" customFormat="1" ht="15" customHeight="1" x14ac:dyDescent="0.2"/>
    <row r="181" s="110" customFormat="1" ht="15" customHeight="1" x14ac:dyDescent="0.2"/>
    <row r="182" s="110" customFormat="1" ht="15" customHeight="1" x14ac:dyDescent="0.2"/>
    <row r="183" s="110" customFormat="1" ht="15" customHeight="1" x14ac:dyDescent="0.2"/>
    <row r="184" s="110" customFormat="1" ht="15" customHeight="1" x14ac:dyDescent="0.2"/>
    <row r="185" s="110" customFormat="1" ht="15" customHeight="1" x14ac:dyDescent="0.2"/>
    <row r="186" s="110" customFormat="1" ht="15" customHeight="1" x14ac:dyDescent="0.2"/>
    <row r="187" s="110" customFormat="1" ht="15" customHeight="1" x14ac:dyDescent="0.2"/>
    <row r="188" s="110" customFormat="1" ht="15" customHeight="1" x14ac:dyDescent="0.2"/>
    <row r="189" s="110" customFormat="1" ht="15" customHeight="1" x14ac:dyDescent="0.2"/>
    <row r="190" s="110" customFormat="1" ht="15" customHeight="1" x14ac:dyDescent="0.2"/>
    <row r="191" s="110" customFormat="1" ht="15" customHeight="1" x14ac:dyDescent="0.2"/>
    <row r="192" s="110" customFormat="1" ht="15" customHeight="1" x14ac:dyDescent="0.2"/>
    <row r="193" s="110" customFormat="1" ht="15" customHeight="1" x14ac:dyDescent="0.2"/>
    <row r="194" s="110" customFormat="1" ht="15" customHeight="1" x14ac:dyDescent="0.2"/>
    <row r="195" s="110" customFormat="1" ht="15" customHeight="1" x14ac:dyDescent="0.2"/>
    <row r="196" s="110" customFormat="1" ht="15" customHeight="1" x14ac:dyDescent="0.2"/>
    <row r="197" s="110" customFormat="1" ht="15" customHeight="1" x14ac:dyDescent="0.2"/>
    <row r="198" s="110" customFormat="1" ht="15" customHeight="1" x14ac:dyDescent="0.2"/>
    <row r="199" s="110" customFormat="1" ht="15" customHeight="1" x14ac:dyDescent="0.2"/>
    <row r="200" s="110" customFormat="1" ht="15" customHeight="1" x14ac:dyDescent="0.2"/>
    <row r="201" s="110" customFormat="1" ht="15" customHeight="1" x14ac:dyDescent="0.2"/>
    <row r="202" s="110" customFormat="1" ht="15" customHeight="1" x14ac:dyDescent="0.2"/>
    <row r="203" s="110" customFormat="1" ht="15" customHeight="1" x14ac:dyDescent="0.2"/>
    <row r="204" s="110" customFormat="1" ht="15" customHeight="1" x14ac:dyDescent="0.2"/>
    <row r="205" s="110" customFormat="1" ht="15" customHeight="1" x14ac:dyDescent="0.2"/>
    <row r="206" s="110" customFormat="1" ht="15" customHeight="1" x14ac:dyDescent="0.2"/>
    <row r="207" s="110" customFormat="1" ht="15" customHeight="1" x14ac:dyDescent="0.2"/>
    <row r="208" s="110" customFormat="1" ht="15" customHeight="1" x14ac:dyDescent="0.2"/>
    <row r="209" s="110" customFormat="1" ht="15" customHeight="1" x14ac:dyDescent="0.2"/>
    <row r="210" s="110" customFormat="1" ht="15" customHeight="1" x14ac:dyDescent="0.2"/>
    <row r="211" s="110" customFormat="1" ht="15" customHeight="1" x14ac:dyDescent="0.2"/>
    <row r="212" s="110" customFormat="1" ht="15" customHeight="1" x14ac:dyDescent="0.2"/>
    <row r="213" s="110" customFormat="1" ht="15" customHeight="1" x14ac:dyDescent="0.2"/>
    <row r="214" s="110" customFormat="1" ht="15" customHeight="1" x14ac:dyDescent="0.2"/>
    <row r="215" s="110" customFormat="1" ht="15" customHeight="1" x14ac:dyDescent="0.2"/>
    <row r="216" s="110" customFormat="1" ht="15" customHeight="1" x14ac:dyDescent="0.2"/>
    <row r="217" s="110" customFormat="1" ht="15" customHeight="1" x14ac:dyDescent="0.2"/>
    <row r="218" s="110" customFormat="1" ht="15" customHeight="1" x14ac:dyDescent="0.2"/>
    <row r="219" s="110" customFormat="1" ht="15" customHeight="1" x14ac:dyDescent="0.2"/>
    <row r="220" s="110" customFormat="1" ht="15" customHeight="1" x14ac:dyDescent="0.2"/>
    <row r="221" s="110" customFormat="1" ht="15" customHeight="1" x14ac:dyDescent="0.2"/>
    <row r="222" s="110" customFormat="1" ht="15" customHeight="1" x14ac:dyDescent="0.2"/>
    <row r="223" s="110" customFormat="1" ht="15" customHeight="1" x14ac:dyDescent="0.2"/>
    <row r="224" s="110" customFormat="1" ht="15" customHeight="1" x14ac:dyDescent="0.2"/>
    <row r="225" s="110" customFormat="1" ht="15" customHeight="1" x14ac:dyDescent="0.2"/>
    <row r="226" s="110" customFormat="1" ht="15" customHeight="1" x14ac:dyDescent="0.2"/>
    <row r="227" s="110" customFormat="1" ht="15" customHeight="1" x14ac:dyDescent="0.2"/>
    <row r="228" s="110" customFormat="1" ht="15" customHeight="1" x14ac:dyDescent="0.2"/>
    <row r="229" s="110" customFormat="1" ht="15" customHeight="1" x14ac:dyDescent="0.2"/>
    <row r="230" s="110" customFormat="1" ht="15" customHeight="1" x14ac:dyDescent="0.2"/>
    <row r="231" s="110" customFormat="1" ht="15" customHeight="1" x14ac:dyDescent="0.2"/>
    <row r="232" s="110" customFormat="1" ht="15" customHeight="1" x14ac:dyDescent="0.2"/>
    <row r="233" s="110" customFormat="1" ht="15" customHeight="1" x14ac:dyDescent="0.2"/>
    <row r="234" s="110" customFormat="1" ht="15" customHeight="1" x14ac:dyDescent="0.2"/>
    <row r="235" s="110" customFormat="1" ht="15" customHeight="1" x14ac:dyDescent="0.2"/>
    <row r="236" s="110" customFormat="1" ht="15" customHeight="1" x14ac:dyDescent="0.2"/>
    <row r="237" s="110" customFormat="1" ht="15" customHeight="1" x14ac:dyDescent="0.2"/>
    <row r="238" s="110" customFormat="1" ht="15" customHeight="1" x14ac:dyDescent="0.2"/>
    <row r="239" s="110" customFormat="1" ht="15" customHeight="1" x14ac:dyDescent="0.2"/>
    <row r="240" s="110" customFormat="1" ht="15" customHeight="1" x14ac:dyDescent="0.2"/>
    <row r="241" spans="2:3" s="110" customFormat="1" ht="15" customHeight="1" x14ac:dyDescent="0.2"/>
    <row r="242" spans="2:3" s="110" customFormat="1" ht="15" customHeight="1" x14ac:dyDescent="0.2">
      <c r="B242" s="111"/>
      <c r="C242" s="112"/>
    </row>
    <row r="243" spans="2:3" s="110" customFormat="1" ht="15" customHeight="1" x14ac:dyDescent="0.2">
      <c r="B243" s="111"/>
      <c r="C243" s="112"/>
    </row>
    <row r="244" spans="2:3" s="110" customFormat="1" ht="15" customHeight="1" x14ac:dyDescent="0.2">
      <c r="B244" s="111"/>
      <c r="C244" s="112"/>
    </row>
    <row r="245" spans="2:3" s="110" customFormat="1" ht="15" customHeight="1" x14ac:dyDescent="0.2">
      <c r="B245" s="111"/>
      <c r="C245" s="112"/>
    </row>
    <row r="246" spans="2:3" s="110" customFormat="1" ht="15" customHeight="1" x14ac:dyDescent="0.2">
      <c r="B246" s="111"/>
      <c r="C246" s="112"/>
    </row>
    <row r="247" spans="2:3" s="110" customFormat="1" ht="15" customHeight="1" x14ac:dyDescent="0.2">
      <c r="B247" s="111"/>
      <c r="C247" s="112"/>
    </row>
    <row r="248" spans="2:3" s="110" customFormat="1" ht="15" customHeight="1" x14ac:dyDescent="0.2">
      <c r="B248" s="111"/>
      <c r="C248" s="112"/>
    </row>
    <row r="249" spans="2:3" s="110" customFormat="1" ht="15" customHeight="1" x14ac:dyDescent="0.2">
      <c r="B249" s="111"/>
      <c r="C249" s="112"/>
    </row>
    <row r="250" spans="2:3" s="110" customFormat="1" ht="15" customHeight="1" x14ac:dyDescent="0.2">
      <c r="B250" s="111"/>
      <c r="C250" s="112"/>
    </row>
    <row r="251" spans="2:3" s="110" customFormat="1" ht="15" customHeight="1" x14ac:dyDescent="0.2">
      <c r="B251" s="111"/>
      <c r="C251" s="112"/>
    </row>
    <row r="252" spans="2:3" s="110" customFormat="1" ht="15" customHeight="1" x14ac:dyDescent="0.2">
      <c r="B252" s="111"/>
      <c r="C252" s="112"/>
    </row>
    <row r="253" spans="2:3" s="110" customFormat="1" ht="15" customHeight="1" x14ac:dyDescent="0.2">
      <c r="B253" s="111"/>
      <c r="C253" s="112"/>
    </row>
    <row r="254" spans="2:3" s="110" customFormat="1" ht="15" customHeight="1" x14ac:dyDescent="0.2">
      <c r="B254" s="111"/>
      <c r="C254" s="112"/>
    </row>
    <row r="255" spans="2:3" s="110" customFormat="1" ht="15" customHeight="1" x14ac:dyDescent="0.2">
      <c r="B255" s="111"/>
      <c r="C255" s="112"/>
    </row>
    <row r="256" spans="2:3" s="110" customFormat="1" ht="15" customHeight="1" x14ac:dyDescent="0.2">
      <c r="B256" s="111"/>
      <c r="C256" s="112"/>
    </row>
    <row r="257" spans="2:3" s="110" customFormat="1" ht="15" customHeight="1" x14ac:dyDescent="0.2">
      <c r="B257" s="111"/>
      <c r="C257" s="112"/>
    </row>
    <row r="258" spans="2:3" s="110" customFormat="1" ht="15" customHeight="1" x14ac:dyDescent="0.2">
      <c r="B258" s="111"/>
      <c r="C258" s="112"/>
    </row>
    <row r="259" spans="2:3" s="110" customFormat="1" ht="15" customHeight="1" x14ac:dyDescent="0.2">
      <c r="B259" s="111"/>
      <c r="C259" s="112"/>
    </row>
    <row r="260" spans="2:3" s="110" customFormat="1" ht="15" customHeight="1" x14ac:dyDescent="0.2">
      <c r="B260" s="111"/>
      <c r="C260" s="112"/>
    </row>
    <row r="261" spans="2:3" s="110" customFormat="1" ht="15" customHeight="1" x14ac:dyDescent="0.2">
      <c r="B261" s="111"/>
      <c r="C261" s="112"/>
    </row>
    <row r="262" spans="2:3" s="110" customFormat="1" ht="15" customHeight="1" x14ac:dyDescent="0.2">
      <c r="B262" s="111"/>
      <c r="C262" s="112"/>
    </row>
    <row r="263" spans="2:3" s="110" customFormat="1" ht="15" customHeight="1" x14ac:dyDescent="0.2">
      <c r="B263" s="111"/>
      <c r="C263" s="112"/>
    </row>
    <row r="264" spans="2:3" s="110" customFormat="1" ht="15" customHeight="1" x14ac:dyDescent="0.2">
      <c r="B264" s="111"/>
      <c r="C264" s="112"/>
    </row>
    <row r="265" spans="2:3" s="110" customFormat="1" ht="15" customHeight="1" x14ac:dyDescent="0.2">
      <c r="B265" s="111"/>
      <c r="C265" s="112"/>
    </row>
    <row r="266" spans="2:3" s="110" customFormat="1" ht="15" customHeight="1" x14ac:dyDescent="0.2">
      <c r="B266" s="111"/>
      <c r="C266" s="112"/>
    </row>
    <row r="267" spans="2:3" s="110" customFormat="1" ht="15" customHeight="1" x14ac:dyDescent="0.2">
      <c r="B267" s="111"/>
      <c r="C267" s="112"/>
    </row>
    <row r="268" spans="2:3" s="110" customFormat="1" ht="15" customHeight="1" x14ac:dyDescent="0.2">
      <c r="B268" s="111"/>
      <c r="C268" s="112"/>
    </row>
    <row r="269" spans="2:3" s="110" customFormat="1" ht="15" customHeight="1" x14ac:dyDescent="0.2">
      <c r="B269" s="111"/>
      <c r="C269" s="112"/>
    </row>
    <row r="270" spans="2:3" s="110" customFormat="1" ht="15" customHeight="1" x14ac:dyDescent="0.2">
      <c r="B270" s="111"/>
      <c r="C270" s="112"/>
    </row>
    <row r="271" spans="2:3" s="110" customFormat="1" ht="15" customHeight="1" x14ac:dyDescent="0.2">
      <c r="B271" s="111"/>
      <c r="C271" s="112"/>
    </row>
    <row r="272" spans="2:3" s="110" customFormat="1" ht="15" customHeight="1" x14ac:dyDescent="0.2">
      <c r="B272" s="111"/>
      <c r="C272" s="112"/>
    </row>
    <row r="273" spans="2:3" s="110" customFormat="1" ht="15" customHeight="1" x14ac:dyDescent="0.2">
      <c r="B273" s="111"/>
      <c r="C273" s="112"/>
    </row>
    <row r="274" spans="2:3" s="110" customFormat="1" ht="15" customHeight="1" x14ac:dyDescent="0.2">
      <c r="B274" s="111"/>
      <c r="C274" s="112"/>
    </row>
    <row r="275" spans="2:3" s="110" customFormat="1" ht="15" customHeight="1" x14ac:dyDescent="0.2">
      <c r="B275" s="111"/>
      <c r="C275" s="112"/>
    </row>
    <row r="276" spans="2:3" s="110" customFormat="1" ht="15" customHeight="1" x14ac:dyDescent="0.2">
      <c r="B276" s="111"/>
      <c r="C276" s="112"/>
    </row>
    <row r="277" spans="2:3" s="110" customFormat="1" ht="15" customHeight="1" x14ac:dyDescent="0.2">
      <c r="B277" s="111"/>
      <c r="C277" s="112"/>
    </row>
    <row r="278" spans="2:3" s="110" customFormat="1" ht="15" customHeight="1" x14ac:dyDescent="0.2">
      <c r="B278" s="111"/>
      <c r="C278" s="112"/>
    </row>
    <row r="279" spans="2:3" s="110" customFormat="1" ht="15" customHeight="1" x14ac:dyDescent="0.2">
      <c r="B279" s="111"/>
      <c r="C279" s="112"/>
    </row>
    <row r="280" spans="2:3" s="110" customFormat="1" ht="15" customHeight="1" x14ac:dyDescent="0.2">
      <c r="B280" s="111"/>
      <c r="C280" s="112"/>
    </row>
    <row r="281" spans="2:3" s="110" customFormat="1" ht="15" customHeight="1" x14ac:dyDescent="0.2">
      <c r="B281" s="111"/>
      <c r="C281" s="112"/>
    </row>
    <row r="282" spans="2:3" s="110" customFormat="1" ht="15" customHeight="1" x14ac:dyDescent="0.2">
      <c r="B282" s="111"/>
      <c r="C282" s="112"/>
    </row>
    <row r="283" spans="2:3" s="110" customFormat="1" ht="15" customHeight="1" x14ac:dyDescent="0.2">
      <c r="B283" s="111"/>
      <c r="C283" s="112"/>
    </row>
    <row r="284" spans="2:3" s="110" customFormat="1" ht="15" customHeight="1" x14ac:dyDescent="0.2">
      <c r="B284" s="111"/>
      <c r="C284" s="112"/>
    </row>
    <row r="285" spans="2:3" s="110" customFormat="1" ht="15" customHeight="1" x14ac:dyDescent="0.2">
      <c r="B285" s="111"/>
      <c r="C285" s="112"/>
    </row>
    <row r="286" spans="2:3" s="110" customFormat="1" ht="15" customHeight="1" x14ac:dyDescent="0.2">
      <c r="B286" s="111"/>
      <c r="C286" s="112"/>
    </row>
    <row r="287" spans="2:3" s="110" customFormat="1" ht="15" customHeight="1" x14ac:dyDescent="0.2">
      <c r="B287" s="111"/>
      <c r="C287" s="112"/>
    </row>
    <row r="288" spans="2:3" s="110" customFormat="1" ht="15" customHeight="1" x14ac:dyDescent="0.2">
      <c r="B288" s="111"/>
      <c r="C288" s="112"/>
    </row>
    <row r="289" spans="2:3" s="110" customFormat="1" ht="15" customHeight="1" x14ac:dyDescent="0.2">
      <c r="B289" s="111"/>
      <c r="C289" s="112"/>
    </row>
    <row r="290" spans="2:3" s="110" customFormat="1" ht="15" customHeight="1" x14ac:dyDescent="0.2">
      <c r="B290" s="111"/>
      <c r="C290" s="112"/>
    </row>
    <row r="291" spans="2:3" s="110" customFormat="1" ht="15" customHeight="1" x14ac:dyDescent="0.2">
      <c r="B291" s="111"/>
      <c r="C291" s="112"/>
    </row>
    <row r="292" spans="2:3" s="110" customFormat="1" ht="15" customHeight="1" x14ac:dyDescent="0.2">
      <c r="B292" s="111"/>
      <c r="C292" s="112"/>
    </row>
    <row r="293" spans="2:3" s="110" customFormat="1" ht="15" customHeight="1" x14ac:dyDescent="0.2">
      <c r="B293" s="111"/>
      <c r="C293" s="112"/>
    </row>
    <row r="294" spans="2:3" s="110" customFormat="1" ht="15" customHeight="1" x14ac:dyDescent="0.2">
      <c r="B294" s="111"/>
      <c r="C294" s="112"/>
    </row>
    <row r="295" spans="2:3" s="110" customFormat="1" ht="15" customHeight="1" x14ac:dyDescent="0.2">
      <c r="B295" s="111"/>
      <c r="C295" s="112"/>
    </row>
    <row r="296" spans="2:3" s="110" customFormat="1" ht="15" customHeight="1" x14ac:dyDescent="0.2">
      <c r="B296" s="111"/>
      <c r="C296" s="112"/>
    </row>
    <row r="297" spans="2:3" s="110" customFormat="1" ht="15" customHeight="1" x14ac:dyDescent="0.2">
      <c r="B297" s="111"/>
      <c r="C297" s="112"/>
    </row>
    <row r="298" spans="2:3" s="110" customFormat="1" ht="15" customHeight="1" x14ac:dyDescent="0.2">
      <c r="B298" s="111"/>
      <c r="C298" s="112"/>
    </row>
    <row r="299" spans="2:3" s="110" customFormat="1" ht="15" customHeight="1" x14ac:dyDescent="0.2">
      <c r="B299" s="111"/>
      <c r="C299" s="112"/>
    </row>
    <row r="300" spans="2:3" s="110" customFormat="1" ht="15" customHeight="1" x14ac:dyDescent="0.2">
      <c r="B300" s="111"/>
      <c r="C300" s="112"/>
    </row>
    <row r="301" spans="2:3" s="110" customFormat="1" ht="15" customHeight="1" x14ac:dyDescent="0.2">
      <c r="B301" s="111"/>
      <c r="C301" s="112"/>
    </row>
    <row r="302" spans="2:3" s="110" customFormat="1" ht="15" customHeight="1" x14ac:dyDescent="0.2">
      <c r="B302" s="111"/>
      <c r="C302" s="112"/>
    </row>
    <row r="303" spans="2:3" s="110" customFormat="1" ht="15" customHeight="1" x14ac:dyDescent="0.2">
      <c r="B303" s="111"/>
      <c r="C303" s="112"/>
    </row>
    <row r="304" spans="2:3" s="110" customFormat="1" ht="15" customHeight="1" x14ac:dyDescent="0.2">
      <c r="B304" s="111"/>
      <c r="C304" s="112"/>
    </row>
    <row r="305" spans="2:3" s="110" customFormat="1" ht="15" customHeight="1" x14ac:dyDescent="0.2">
      <c r="B305" s="111"/>
      <c r="C305" s="112"/>
    </row>
    <row r="306" spans="2:3" s="110" customFormat="1" ht="15" customHeight="1" x14ac:dyDescent="0.2">
      <c r="B306" s="111"/>
      <c r="C306" s="112"/>
    </row>
    <row r="307" spans="2:3" s="110" customFormat="1" ht="15" customHeight="1" x14ac:dyDescent="0.2">
      <c r="B307" s="111"/>
      <c r="C307" s="112"/>
    </row>
    <row r="308" spans="2:3" s="110" customFormat="1" ht="15" customHeight="1" x14ac:dyDescent="0.2">
      <c r="B308" s="111"/>
      <c r="C308" s="112"/>
    </row>
    <row r="309" spans="2:3" s="110" customFormat="1" ht="15" customHeight="1" x14ac:dyDescent="0.2">
      <c r="B309" s="111"/>
      <c r="C309" s="112"/>
    </row>
    <row r="310" spans="2:3" s="110" customFormat="1" ht="15" customHeight="1" x14ac:dyDescent="0.2">
      <c r="B310" s="111"/>
      <c r="C310" s="112"/>
    </row>
    <row r="311" spans="2:3" s="110" customFormat="1" ht="15" customHeight="1" x14ac:dyDescent="0.2">
      <c r="B311" s="111"/>
      <c r="C311" s="112"/>
    </row>
    <row r="312" spans="2:3" s="110" customFormat="1" ht="15" customHeight="1" x14ac:dyDescent="0.2">
      <c r="B312" s="111"/>
      <c r="C312" s="112"/>
    </row>
    <row r="313" spans="2:3" s="110" customFormat="1" ht="15" customHeight="1" x14ac:dyDescent="0.2">
      <c r="B313" s="111"/>
      <c r="C313" s="112"/>
    </row>
    <row r="314" spans="2:3" s="110" customFormat="1" ht="15" customHeight="1" x14ac:dyDescent="0.2">
      <c r="B314" s="111"/>
      <c r="C314" s="112"/>
    </row>
    <row r="315" spans="2:3" s="110" customFormat="1" ht="15" customHeight="1" x14ac:dyDescent="0.2">
      <c r="B315" s="111"/>
      <c r="C315" s="112"/>
    </row>
    <row r="316" spans="2:3" s="110" customFormat="1" ht="15" customHeight="1" x14ac:dyDescent="0.2">
      <c r="B316" s="111"/>
      <c r="C316" s="112"/>
    </row>
    <row r="317" spans="2:3" s="110" customFormat="1" ht="15" customHeight="1" x14ac:dyDescent="0.2">
      <c r="B317" s="111"/>
      <c r="C317" s="112"/>
    </row>
    <row r="318" spans="2:3" s="110" customFormat="1" ht="15" customHeight="1" x14ac:dyDescent="0.2">
      <c r="B318" s="111"/>
      <c r="C318" s="112"/>
    </row>
    <row r="319" spans="2:3" s="110" customFormat="1" ht="15" customHeight="1" x14ac:dyDescent="0.2">
      <c r="B319" s="111"/>
      <c r="C319" s="112"/>
    </row>
    <row r="320" spans="2:3" s="110" customFormat="1" ht="15" customHeight="1" x14ac:dyDescent="0.2">
      <c r="B320" s="111"/>
      <c r="C320" s="112"/>
    </row>
    <row r="321" spans="2:3" s="110" customFormat="1" ht="15" customHeight="1" x14ac:dyDescent="0.2">
      <c r="B321" s="111"/>
      <c r="C321" s="112"/>
    </row>
    <row r="322" spans="2:3" s="110" customFormat="1" ht="15" customHeight="1" x14ac:dyDescent="0.2">
      <c r="B322" s="111"/>
      <c r="C322" s="112"/>
    </row>
    <row r="323" spans="2:3" s="110" customFormat="1" ht="15" customHeight="1" x14ac:dyDescent="0.2">
      <c r="B323" s="111"/>
      <c r="C323" s="112"/>
    </row>
    <row r="324" spans="2:3" s="110" customFormat="1" ht="15" customHeight="1" x14ac:dyDescent="0.2">
      <c r="B324" s="111"/>
      <c r="C324" s="112"/>
    </row>
    <row r="325" spans="2:3" s="110" customFormat="1" ht="15" customHeight="1" x14ac:dyDescent="0.2">
      <c r="B325" s="111"/>
      <c r="C325" s="112"/>
    </row>
    <row r="326" spans="2:3" s="110" customFormat="1" ht="15" customHeight="1" x14ac:dyDescent="0.2">
      <c r="B326" s="111"/>
      <c r="C326" s="112"/>
    </row>
    <row r="327" spans="2:3" s="110" customFormat="1" ht="15" customHeight="1" x14ac:dyDescent="0.2">
      <c r="B327" s="111"/>
      <c r="C327" s="112"/>
    </row>
    <row r="328" spans="2:3" s="110" customFormat="1" ht="15" customHeight="1" x14ac:dyDescent="0.2">
      <c r="B328" s="111"/>
      <c r="C328" s="112"/>
    </row>
    <row r="329" spans="2:3" s="110" customFormat="1" ht="15" customHeight="1" x14ac:dyDescent="0.2">
      <c r="B329" s="111"/>
      <c r="C329" s="112"/>
    </row>
    <row r="330" spans="2:3" s="110" customFormat="1" ht="15" customHeight="1" x14ac:dyDescent="0.2">
      <c r="B330" s="111"/>
      <c r="C330" s="112"/>
    </row>
    <row r="331" spans="2:3" s="110" customFormat="1" ht="15" customHeight="1" x14ac:dyDescent="0.2">
      <c r="B331" s="111"/>
      <c r="C331" s="112"/>
    </row>
    <row r="332" spans="2:3" s="110" customFormat="1" ht="15" customHeight="1" x14ac:dyDescent="0.2">
      <c r="B332" s="111"/>
      <c r="C332" s="112"/>
    </row>
    <row r="333" spans="2:3" s="110" customFormat="1" ht="15" customHeight="1" x14ac:dyDescent="0.2">
      <c r="B333" s="111"/>
      <c r="C333" s="112"/>
    </row>
    <row r="334" spans="2:3" s="110" customFormat="1" ht="15" customHeight="1" x14ac:dyDescent="0.2">
      <c r="B334" s="111"/>
      <c r="C334" s="112"/>
    </row>
    <row r="335" spans="2:3" s="110" customFormat="1" ht="15" customHeight="1" x14ac:dyDescent="0.2">
      <c r="B335" s="111"/>
      <c r="C335" s="112"/>
    </row>
    <row r="336" spans="2:3" s="110" customFormat="1" ht="15" customHeight="1" x14ac:dyDescent="0.2">
      <c r="B336" s="111"/>
      <c r="C336" s="112"/>
    </row>
    <row r="337" spans="2:3" s="110" customFormat="1" ht="15" customHeight="1" x14ac:dyDescent="0.2">
      <c r="B337" s="111"/>
      <c r="C337" s="112"/>
    </row>
    <row r="338" spans="2:3" s="110" customFormat="1" ht="15" customHeight="1" x14ac:dyDescent="0.2">
      <c r="B338" s="111"/>
      <c r="C338" s="112"/>
    </row>
    <row r="339" spans="2:3" s="110" customFormat="1" ht="15" customHeight="1" x14ac:dyDescent="0.2">
      <c r="B339" s="111"/>
      <c r="C339" s="112"/>
    </row>
    <row r="340" spans="2:3" s="110" customFormat="1" ht="15" customHeight="1" x14ac:dyDescent="0.2">
      <c r="B340" s="111"/>
      <c r="C340" s="112"/>
    </row>
    <row r="341" spans="2:3" s="110" customFormat="1" ht="15" customHeight="1" x14ac:dyDescent="0.2">
      <c r="B341" s="111"/>
      <c r="C341" s="112"/>
    </row>
    <row r="342" spans="2:3" s="110" customFormat="1" ht="15" customHeight="1" x14ac:dyDescent="0.2">
      <c r="B342" s="111"/>
      <c r="C342" s="112"/>
    </row>
    <row r="343" spans="2:3" s="110" customFormat="1" ht="15" customHeight="1" x14ac:dyDescent="0.2">
      <c r="B343" s="111"/>
      <c r="C343" s="112"/>
    </row>
    <row r="344" spans="2:3" s="110" customFormat="1" ht="15" customHeight="1" x14ac:dyDescent="0.2">
      <c r="B344" s="111"/>
      <c r="C344" s="112"/>
    </row>
    <row r="345" spans="2:3" s="110" customFormat="1" ht="15" customHeight="1" x14ac:dyDescent="0.2">
      <c r="B345" s="111"/>
      <c r="C345" s="112"/>
    </row>
    <row r="346" spans="2:3" s="110" customFormat="1" ht="15" customHeight="1" x14ac:dyDescent="0.2">
      <c r="B346" s="111"/>
      <c r="C346" s="112"/>
    </row>
    <row r="347" spans="2:3" s="110" customFormat="1" ht="15" customHeight="1" x14ac:dyDescent="0.2">
      <c r="B347" s="111"/>
      <c r="C347" s="112"/>
    </row>
    <row r="348" spans="2:3" s="110" customFormat="1" ht="15" customHeight="1" x14ac:dyDescent="0.2">
      <c r="B348" s="111"/>
      <c r="C348" s="112"/>
    </row>
    <row r="349" spans="2:3" s="110" customFormat="1" ht="15" customHeight="1" x14ac:dyDescent="0.2">
      <c r="B349" s="111"/>
      <c r="C349" s="112"/>
    </row>
    <row r="350" spans="2:3" s="110" customFormat="1" ht="15" customHeight="1" x14ac:dyDescent="0.2">
      <c r="B350" s="111"/>
      <c r="C350" s="112"/>
    </row>
    <row r="351" spans="2:3" s="110" customFormat="1" ht="15" customHeight="1" x14ac:dyDescent="0.2">
      <c r="B351" s="111"/>
      <c r="C351" s="112"/>
    </row>
    <row r="352" spans="2:3" s="110" customFormat="1" ht="15" customHeight="1" x14ac:dyDescent="0.2">
      <c r="B352" s="111"/>
      <c r="C352" s="112"/>
    </row>
    <row r="353" spans="2:3" s="110" customFormat="1" ht="15" customHeight="1" x14ac:dyDescent="0.2">
      <c r="B353" s="111"/>
      <c r="C353" s="112"/>
    </row>
    <row r="354" spans="2:3" s="110" customFormat="1" ht="15" customHeight="1" x14ac:dyDescent="0.2">
      <c r="B354" s="111"/>
      <c r="C354" s="112"/>
    </row>
    <row r="355" spans="2:3" s="110" customFormat="1" ht="15" customHeight="1" x14ac:dyDescent="0.2">
      <c r="B355" s="111"/>
      <c r="C355" s="112"/>
    </row>
    <row r="356" spans="2:3" s="110" customFormat="1" ht="15" customHeight="1" x14ac:dyDescent="0.2">
      <c r="B356" s="111"/>
      <c r="C356" s="112"/>
    </row>
    <row r="357" spans="2:3" s="110" customFormat="1" ht="15" customHeight="1" x14ac:dyDescent="0.2">
      <c r="B357" s="111"/>
      <c r="C357" s="112"/>
    </row>
    <row r="358" spans="2:3" s="110" customFormat="1" ht="15" customHeight="1" x14ac:dyDescent="0.2">
      <c r="B358" s="111"/>
      <c r="C358" s="112"/>
    </row>
    <row r="359" spans="2:3" s="110" customFormat="1" ht="15" customHeight="1" x14ac:dyDescent="0.2">
      <c r="B359" s="111"/>
      <c r="C359" s="112"/>
    </row>
    <row r="360" spans="2:3" s="110" customFormat="1" ht="15" customHeight="1" x14ac:dyDescent="0.2">
      <c r="B360" s="111"/>
      <c r="C360" s="112"/>
    </row>
    <row r="361" spans="2:3" s="110" customFormat="1" ht="15" customHeight="1" x14ac:dyDescent="0.2">
      <c r="B361" s="111"/>
      <c r="C361" s="112"/>
    </row>
    <row r="362" spans="2:3" s="110" customFormat="1" ht="15" customHeight="1" x14ac:dyDescent="0.2">
      <c r="B362" s="111"/>
      <c r="C362" s="112"/>
    </row>
    <row r="363" spans="2:3" s="110" customFormat="1" ht="15" customHeight="1" x14ac:dyDescent="0.2">
      <c r="B363" s="111"/>
      <c r="C363" s="112"/>
    </row>
    <row r="364" spans="2:3" s="110" customFormat="1" ht="15" customHeight="1" x14ac:dyDescent="0.2">
      <c r="B364" s="111"/>
      <c r="C364" s="112"/>
    </row>
    <row r="365" spans="2:3" s="110" customFormat="1" ht="15" customHeight="1" x14ac:dyDescent="0.2">
      <c r="B365" s="111"/>
      <c r="C365" s="112"/>
    </row>
    <row r="366" spans="2:3" s="110" customFormat="1" ht="15" customHeight="1" x14ac:dyDescent="0.2">
      <c r="B366" s="111"/>
      <c r="C366" s="112"/>
    </row>
    <row r="367" spans="2:3" s="110" customFormat="1" ht="15" customHeight="1" x14ac:dyDescent="0.2">
      <c r="B367" s="111"/>
      <c r="C367" s="112"/>
    </row>
    <row r="368" spans="2:3" s="110" customFormat="1" ht="15" customHeight="1" x14ac:dyDescent="0.2">
      <c r="B368" s="111"/>
      <c r="C368" s="112"/>
    </row>
    <row r="369" spans="2:3" s="110" customFormat="1" ht="15" customHeight="1" x14ac:dyDescent="0.2">
      <c r="B369" s="111"/>
      <c r="C369" s="112"/>
    </row>
    <row r="370" spans="2:3" s="110" customFormat="1" ht="15" customHeight="1" x14ac:dyDescent="0.2">
      <c r="B370" s="111"/>
      <c r="C370" s="112"/>
    </row>
    <row r="371" spans="2:3" s="110" customFormat="1" ht="15" customHeight="1" x14ac:dyDescent="0.2">
      <c r="B371" s="111"/>
      <c r="C371" s="112"/>
    </row>
    <row r="372" spans="2:3" s="110" customFormat="1" ht="15" customHeight="1" x14ac:dyDescent="0.2">
      <c r="B372" s="111"/>
      <c r="C372" s="112"/>
    </row>
    <row r="373" spans="2:3" s="110" customFormat="1" ht="15" customHeight="1" x14ac:dyDescent="0.2">
      <c r="B373" s="111"/>
      <c r="C373" s="112"/>
    </row>
    <row r="374" spans="2:3" s="110" customFormat="1" ht="15" customHeight="1" x14ac:dyDescent="0.2">
      <c r="B374" s="111"/>
      <c r="C374" s="112"/>
    </row>
    <row r="375" spans="2:3" s="110" customFormat="1" ht="15" customHeight="1" x14ac:dyDescent="0.2">
      <c r="B375" s="111"/>
      <c r="C375" s="112"/>
    </row>
    <row r="376" spans="2:3" s="110" customFormat="1" ht="15" customHeight="1" x14ac:dyDescent="0.2">
      <c r="B376" s="111"/>
      <c r="C376" s="112"/>
    </row>
    <row r="377" spans="2:3" s="110" customFormat="1" ht="15" customHeight="1" x14ac:dyDescent="0.2">
      <c r="B377" s="111"/>
      <c r="C377" s="112"/>
    </row>
    <row r="378" spans="2:3" s="110" customFormat="1" ht="15" customHeight="1" x14ac:dyDescent="0.2">
      <c r="B378" s="111"/>
      <c r="C378" s="112"/>
    </row>
    <row r="379" spans="2:3" s="110" customFormat="1" ht="15" customHeight="1" x14ac:dyDescent="0.2">
      <c r="B379" s="111"/>
      <c r="C379" s="112"/>
    </row>
    <row r="380" spans="2:3" s="110" customFormat="1" ht="15" customHeight="1" x14ac:dyDescent="0.2">
      <c r="B380" s="111"/>
      <c r="C380" s="112"/>
    </row>
    <row r="381" spans="2:3" s="110" customFormat="1" ht="15" customHeight="1" x14ac:dyDescent="0.2">
      <c r="B381" s="111"/>
      <c r="C381" s="112"/>
    </row>
    <row r="382" spans="2:3" s="110" customFormat="1" ht="15" customHeight="1" x14ac:dyDescent="0.2">
      <c r="B382" s="111"/>
      <c r="C382" s="112"/>
    </row>
    <row r="383" spans="2:3" s="110" customFormat="1" ht="15" customHeight="1" x14ac:dyDescent="0.2">
      <c r="B383" s="111"/>
      <c r="C383" s="112"/>
    </row>
    <row r="384" spans="2:3" s="110" customFormat="1" ht="15" customHeight="1" x14ac:dyDescent="0.2">
      <c r="B384" s="111"/>
      <c r="C384" s="112"/>
    </row>
    <row r="385" spans="2:3" s="110" customFormat="1" ht="15" customHeight="1" x14ac:dyDescent="0.2">
      <c r="B385" s="111"/>
      <c r="C385" s="112"/>
    </row>
    <row r="386" spans="2:3" s="110" customFormat="1" ht="15" customHeight="1" x14ac:dyDescent="0.2">
      <c r="B386" s="111"/>
      <c r="C386" s="112"/>
    </row>
    <row r="387" spans="2:3" s="110" customFormat="1" ht="15" customHeight="1" x14ac:dyDescent="0.2">
      <c r="B387" s="111"/>
      <c r="C387" s="112"/>
    </row>
    <row r="388" spans="2:3" s="110" customFormat="1" ht="15" customHeight="1" x14ac:dyDescent="0.2">
      <c r="B388" s="111"/>
      <c r="C388" s="112"/>
    </row>
    <row r="389" spans="2:3" s="110" customFormat="1" ht="15" customHeight="1" x14ac:dyDescent="0.2">
      <c r="B389" s="111"/>
      <c r="C389" s="112"/>
    </row>
    <row r="390" spans="2:3" s="110" customFormat="1" ht="15" customHeight="1" x14ac:dyDescent="0.2">
      <c r="B390" s="111"/>
      <c r="C390" s="112"/>
    </row>
    <row r="391" spans="2:3" s="110" customFormat="1" ht="15" customHeight="1" x14ac:dyDescent="0.2">
      <c r="B391" s="111"/>
      <c r="C391" s="112"/>
    </row>
    <row r="392" spans="2:3" s="110" customFormat="1" ht="15" customHeight="1" x14ac:dyDescent="0.2">
      <c r="B392" s="111"/>
      <c r="C392" s="112"/>
    </row>
    <row r="393" spans="2:3" s="110" customFormat="1" ht="15" customHeight="1" x14ac:dyDescent="0.2">
      <c r="B393" s="111"/>
      <c r="C393" s="112"/>
    </row>
    <row r="394" spans="2:3" s="110" customFormat="1" ht="15" customHeight="1" x14ac:dyDescent="0.2">
      <c r="B394" s="111"/>
      <c r="C394" s="112"/>
    </row>
    <row r="395" spans="2:3" s="110" customFormat="1" ht="15" customHeight="1" x14ac:dyDescent="0.2">
      <c r="B395" s="111"/>
      <c r="C395" s="112"/>
    </row>
    <row r="396" spans="2:3" s="110" customFormat="1" ht="15" customHeight="1" x14ac:dyDescent="0.2">
      <c r="B396" s="111"/>
      <c r="C396" s="112"/>
    </row>
    <row r="397" spans="2:3" s="110" customFormat="1" ht="15" customHeight="1" x14ac:dyDescent="0.2">
      <c r="B397" s="111"/>
      <c r="C397" s="112"/>
    </row>
    <row r="398" spans="2:3" s="110" customFormat="1" ht="15" customHeight="1" x14ac:dyDescent="0.2">
      <c r="B398" s="111"/>
      <c r="C398" s="112"/>
    </row>
    <row r="399" spans="2:3" s="110" customFormat="1" ht="15" customHeight="1" x14ac:dyDescent="0.2">
      <c r="B399" s="111"/>
      <c r="C399" s="112"/>
    </row>
    <row r="400" spans="2:3" s="110" customFormat="1" ht="15" customHeight="1" x14ac:dyDescent="0.2">
      <c r="B400" s="111"/>
      <c r="C400" s="112"/>
    </row>
    <row r="401" spans="2:3" s="110" customFormat="1" ht="15" customHeight="1" x14ac:dyDescent="0.2">
      <c r="B401" s="111"/>
      <c r="C401" s="112"/>
    </row>
    <row r="402" spans="2:3" s="110" customFormat="1" ht="15" customHeight="1" x14ac:dyDescent="0.2">
      <c r="B402" s="111"/>
      <c r="C402" s="112"/>
    </row>
    <row r="403" spans="2:3" s="110" customFormat="1" ht="15" customHeight="1" x14ac:dyDescent="0.2">
      <c r="B403" s="111"/>
      <c r="C403" s="112"/>
    </row>
    <row r="404" spans="2:3" s="110" customFormat="1" ht="15" customHeight="1" x14ac:dyDescent="0.2">
      <c r="B404" s="111"/>
      <c r="C404" s="112"/>
    </row>
    <row r="405" spans="2:3" s="110" customFormat="1" ht="15" customHeight="1" x14ac:dyDescent="0.2">
      <c r="B405" s="111"/>
      <c r="C405" s="112"/>
    </row>
    <row r="406" spans="2:3" s="110" customFormat="1" ht="15" customHeight="1" x14ac:dyDescent="0.2">
      <c r="B406" s="111"/>
      <c r="C406" s="112"/>
    </row>
    <row r="407" spans="2:3" s="110" customFormat="1" ht="15" customHeight="1" x14ac:dyDescent="0.2">
      <c r="B407" s="111"/>
      <c r="C407" s="112"/>
    </row>
    <row r="408" spans="2:3" s="110" customFormat="1" ht="15" customHeight="1" x14ac:dyDescent="0.2">
      <c r="B408" s="111"/>
      <c r="C408" s="112"/>
    </row>
    <row r="409" spans="2:3" s="110" customFormat="1" ht="15" customHeight="1" x14ac:dyDescent="0.2">
      <c r="B409" s="111"/>
      <c r="C409" s="112"/>
    </row>
    <row r="410" spans="2:3" s="110" customFormat="1" ht="15" customHeight="1" x14ac:dyDescent="0.2">
      <c r="B410" s="111"/>
      <c r="C410" s="112"/>
    </row>
    <row r="411" spans="2:3" s="110" customFormat="1" ht="15" customHeight="1" x14ac:dyDescent="0.2">
      <c r="B411" s="111"/>
      <c r="C411" s="112"/>
    </row>
    <row r="412" spans="2:3" s="110" customFormat="1" ht="15" customHeight="1" x14ac:dyDescent="0.2">
      <c r="B412" s="111"/>
      <c r="C412" s="112"/>
    </row>
    <row r="413" spans="2:3" s="110" customFormat="1" ht="15" customHeight="1" x14ac:dyDescent="0.2">
      <c r="B413" s="111"/>
      <c r="C413" s="112"/>
    </row>
    <row r="414" spans="2:3" s="110" customFormat="1" ht="15" customHeight="1" x14ac:dyDescent="0.2">
      <c r="B414" s="111"/>
      <c r="C414" s="112"/>
    </row>
    <row r="415" spans="2:3" s="110" customFormat="1" ht="15" customHeight="1" x14ac:dyDescent="0.2">
      <c r="B415" s="111"/>
      <c r="C415" s="112"/>
    </row>
    <row r="416" spans="2:3" s="110" customFormat="1" ht="15" customHeight="1" x14ac:dyDescent="0.2">
      <c r="B416" s="111"/>
      <c r="C416" s="112"/>
    </row>
    <row r="417" spans="2:3" s="110" customFormat="1" ht="15" customHeight="1" x14ac:dyDescent="0.2">
      <c r="B417" s="111"/>
      <c r="C417" s="112"/>
    </row>
    <row r="418" spans="2:3" s="110" customFormat="1" ht="15" customHeight="1" x14ac:dyDescent="0.2">
      <c r="B418" s="111"/>
      <c r="C418" s="112"/>
    </row>
    <row r="419" spans="2:3" s="110" customFormat="1" ht="15" customHeight="1" x14ac:dyDescent="0.2">
      <c r="B419" s="111"/>
      <c r="C419" s="112"/>
    </row>
    <row r="420" spans="2:3" s="110" customFormat="1" ht="15" customHeight="1" x14ac:dyDescent="0.2">
      <c r="B420" s="111"/>
      <c r="C420" s="112"/>
    </row>
    <row r="421" spans="2:3" s="110" customFormat="1" ht="15" customHeight="1" x14ac:dyDescent="0.2">
      <c r="B421" s="111"/>
      <c r="C421" s="112"/>
    </row>
    <row r="422" spans="2:3" s="110" customFormat="1" ht="15" customHeight="1" x14ac:dyDescent="0.2">
      <c r="B422" s="111"/>
      <c r="C422" s="112"/>
    </row>
    <row r="423" spans="2:3" s="110" customFormat="1" ht="15" customHeight="1" x14ac:dyDescent="0.2">
      <c r="B423" s="111"/>
      <c r="C423" s="112"/>
    </row>
    <row r="424" spans="2:3" s="110" customFormat="1" ht="15" customHeight="1" x14ac:dyDescent="0.2">
      <c r="B424" s="111"/>
      <c r="C424" s="112"/>
    </row>
    <row r="425" spans="2:3" s="110" customFormat="1" ht="15" customHeight="1" x14ac:dyDescent="0.2">
      <c r="B425" s="111"/>
      <c r="C425" s="112"/>
    </row>
    <row r="426" spans="2:3" s="110" customFormat="1" ht="15" customHeight="1" x14ac:dyDescent="0.2">
      <c r="B426" s="111"/>
      <c r="C426" s="112"/>
    </row>
    <row r="427" spans="2:3" s="110" customFormat="1" ht="15" customHeight="1" x14ac:dyDescent="0.2">
      <c r="B427" s="111"/>
      <c r="C427" s="112"/>
    </row>
    <row r="428" spans="2:3" s="110" customFormat="1" ht="15" customHeight="1" x14ac:dyDescent="0.2">
      <c r="B428" s="111"/>
      <c r="C428" s="112"/>
    </row>
    <row r="429" spans="2:3" s="110" customFormat="1" ht="15" customHeight="1" x14ac:dyDescent="0.2">
      <c r="B429" s="111"/>
      <c r="C429" s="112"/>
    </row>
    <row r="430" spans="2:3" s="110" customFormat="1" ht="15" customHeight="1" x14ac:dyDescent="0.2">
      <c r="B430" s="111"/>
      <c r="C430" s="112"/>
    </row>
    <row r="431" spans="2:3" s="110" customFormat="1" ht="15" customHeight="1" x14ac:dyDescent="0.2">
      <c r="B431" s="111"/>
      <c r="C431" s="112"/>
    </row>
    <row r="432" spans="2:3" s="110" customFormat="1" ht="15" customHeight="1" x14ac:dyDescent="0.2">
      <c r="B432" s="111"/>
      <c r="C432" s="112"/>
    </row>
    <row r="433" spans="2:3" s="110" customFormat="1" ht="15" customHeight="1" x14ac:dyDescent="0.2">
      <c r="B433" s="111"/>
      <c r="C433" s="112"/>
    </row>
    <row r="434" spans="2:3" s="110" customFormat="1" ht="15" customHeight="1" x14ac:dyDescent="0.2">
      <c r="B434" s="111"/>
      <c r="C434" s="112"/>
    </row>
    <row r="435" spans="2:3" s="110" customFormat="1" ht="15" customHeight="1" x14ac:dyDescent="0.2">
      <c r="B435" s="111"/>
      <c r="C435" s="112"/>
    </row>
    <row r="436" spans="2:3" s="110" customFormat="1" ht="15" customHeight="1" x14ac:dyDescent="0.2">
      <c r="B436" s="111"/>
      <c r="C436" s="112"/>
    </row>
    <row r="437" spans="2:3" s="110" customFormat="1" ht="15" customHeight="1" x14ac:dyDescent="0.2">
      <c r="B437" s="111"/>
      <c r="C437" s="112"/>
    </row>
    <row r="438" spans="2:3" s="110" customFormat="1" ht="15" customHeight="1" x14ac:dyDescent="0.2">
      <c r="B438" s="111"/>
      <c r="C438" s="112"/>
    </row>
    <row r="439" spans="2:3" s="110" customFormat="1" ht="15" customHeight="1" x14ac:dyDescent="0.2">
      <c r="B439" s="111"/>
      <c r="C439" s="112"/>
    </row>
    <row r="440" spans="2:3" s="110" customFormat="1" ht="15" customHeight="1" x14ac:dyDescent="0.2">
      <c r="B440" s="111"/>
      <c r="C440" s="112"/>
    </row>
    <row r="441" spans="2:3" s="110" customFormat="1" ht="15" customHeight="1" x14ac:dyDescent="0.2">
      <c r="B441" s="111"/>
      <c r="C441" s="112"/>
    </row>
    <row r="442" spans="2:3" s="110" customFormat="1" ht="15" customHeight="1" x14ac:dyDescent="0.2">
      <c r="B442" s="111"/>
      <c r="C442" s="112"/>
    </row>
    <row r="443" spans="2:3" s="110" customFormat="1" ht="15" customHeight="1" x14ac:dyDescent="0.2">
      <c r="B443" s="111"/>
      <c r="C443" s="112"/>
    </row>
    <row r="444" spans="2:3" s="110" customFormat="1" ht="15" customHeight="1" x14ac:dyDescent="0.2">
      <c r="B444" s="111"/>
      <c r="C444" s="112"/>
    </row>
    <row r="445" spans="2:3" s="110" customFormat="1" ht="15" customHeight="1" x14ac:dyDescent="0.2">
      <c r="B445" s="111"/>
      <c r="C445" s="112"/>
    </row>
    <row r="446" spans="2:3" s="110" customFormat="1" ht="15" customHeight="1" x14ac:dyDescent="0.2">
      <c r="B446" s="111"/>
      <c r="C446" s="112"/>
    </row>
    <row r="447" spans="2:3" s="110" customFormat="1" ht="15" customHeight="1" x14ac:dyDescent="0.2">
      <c r="B447" s="111"/>
      <c r="C447" s="112"/>
    </row>
    <row r="448" spans="2:3" s="110" customFormat="1" ht="15" customHeight="1" x14ac:dyDescent="0.2">
      <c r="B448" s="111"/>
      <c r="C448" s="112"/>
    </row>
    <row r="449" spans="2:3" s="110" customFormat="1" ht="15" customHeight="1" x14ac:dyDescent="0.2">
      <c r="B449" s="111"/>
      <c r="C449" s="112"/>
    </row>
    <row r="450" spans="2:3" s="110" customFormat="1" ht="15" customHeight="1" x14ac:dyDescent="0.2">
      <c r="B450" s="111"/>
      <c r="C450" s="112"/>
    </row>
    <row r="451" spans="2:3" s="110" customFormat="1" ht="15" customHeight="1" x14ac:dyDescent="0.2">
      <c r="B451" s="111"/>
      <c r="C451" s="112"/>
    </row>
    <row r="452" spans="2:3" s="110" customFormat="1" ht="15" customHeight="1" x14ac:dyDescent="0.2">
      <c r="B452" s="111"/>
      <c r="C452" s="112"/>
    </row>
    <row r="453" spans="2:3" s="110" customFormat="1" ht="15" customHeight="1" x14ac:dyDescent="0.2">
      <c r="B453" s="111"/>
      <c r="C453" s="112"/>
    </row>
    <row r="454" spans="2:3" s="110" customFormat="1" ht="15" customHeight="1" x14ac:dyDescent="0.2">
      <c r="B454" s="111"/>
      <c r="C454" s="112"/>
    </row>
    <row r="455" spans="2:3" s="110" customFormat="1" ht="15" customHeight="1" x14ac:dyDescent="0.2">
      <c r="B455" s="111"/>
      <c r="C455" s="112"/>
    </row>
    <row r="456" spans="2:3" s="110" customFormat="1" ht="15" customHeight="1" x14ac:dyDescent="0.2">
      <c r="B456" s="111"/>
      <c r="C456" s="112"/>
    </row>
    <row r="457" spans="2:3" s="110" customFormat="1" ht="15" customHeight="1" x14ac:dyDescent="0.2">
      <c r="B457" s="111"/>
      <c r="C457" s="112"/>
    </row>
    <row r="458" spans="2:3" s="110" customFormat="1" ht="15" customHeight="1" x14ac:dyDescent="0.2">
      <c r="B458" s="111"/>
      <c r="C458" s="112"/>
    </row>
    <row r="459" spans="2:3" s="110" customFormat="1" ht="15" customHeight="1" x14ac:dyDescent="0.2">
      <c r="B459" s="111"/>
      <c r="C459" s="112"/>
    </row>
    <row r="460" spans="2:3" s="110" customFormat="1" ht="15" customHeight="1" x14ac:dyDescent="0.2">
      <c r="B460" s="111"/>
      <c r="C460" s="112"/>
    </row>
    <row r="461" spans="2:3" s="110" customFormat="1" ht="15" customHeight="1" x14ac:dyDescent="0.2">
      <c r="B461" s="111"/>
      <c r="C461" s="112"/>
    </row>
    <row r="462" spans="2:3" s="110" customFormat="1" ht="15" customHeight="1" x14ac:dyDescent="0.2">
      <c r="B462" s="111"/>
      <c r="C462" s="112"/>
    </row>
    <row r="463" spans="2:3" s="110" customFormat="1" ht="15" customHeight="1" x14ac:dyDescent="0.2">
      <c r="B463" s="111"/>
      <c r="C463" s="112"/>
    </row>
    <row r="464" spans="2:3" s="110" customFormat="1" ht="15" customHeight="1" x14ac:dyDescent="0.2">
      <c r="B464" s="111"/>
      <c r="C464" s="112"/>
    </row>
    <row r="465" spans="2:3" s="110" customFormat="1" ht="15" customHeight="1" x14ac:dyDescent="0.2">
      <c r="B465" s="111"/>
      <c r="C465" s="112"/>
    </row>
    <row r="466" spans="2:3" s="110" customFormat="1" ht="15" customHeight="1" x14ac:dyDescent="0.2">
      <c r="B466" s="111"/>
      <c r="C466" s="112"/>
    </row>
    <row r="467" spans="2:3" s="110" customFormat="1" ht="15" customHeight="1" x14ac:dyDescent="0.2">
      <c r="B467" s="111"/>
      <c r="C467" s="112"/>
    </row>
    <row r="468" spans="2:3" s="110" customFormat="1" ht="15" customHeight="1" x14ac:dyDescent="0.2">
      <c r="B468" s="111"/>
      <c r="C468" s="112"/>
    </row>
    <row r="469" spans="2:3" s="110" customFormat="1" ht="15" customHeight="1" x14ac:dyDescent="0.2">
      <c r="B469" s="111"/>
      <c r="C469" s="112"/>
    </row>
    <row r="470" spans="2:3" s="110" customFormat="1" ht="15" customHeight="1" x14ac:dyDescent="0.2">
      <c r="B470" s="111"/>
      <c r="C470" s="112"/>
    </row>
    <row r="471" spans="2:3" s="110" customFormat="1" ht="15" customHeight="1" x14ac:dyDescent="0.2">
      <c r="B471" s="111"/>
      <c r="C471" s="112"/>
    </row>
    <row r="472" spans="2:3" s="110" customFormat="1" ht="15" customHeight="1" x14ac:dyDescent="0.2">
      <c r="B472" s="111"/>
      <c r="C472" s="112"/>
    </row>
    <row r="473" spans="2:3" s="110" customFormat="1" ht="15" customHeight="1" x14ac:dyDescent="0.2">
      <c r="B473" s="111"/>
      <c r="C473" s="112"/>
    </row>
    <row r="474" spans="2:3" s="110" customFormat="1" ht="15" customHeight="1" x14ac:dyDescent="0.2">
      <c r="B474" s="111"/>
      <c r="C474" s="112"/>
    </row>
    <row r="475" spans="2:3" s="110" customFormat="1" ht="15" customHeight="1" x14ac:dyDescent="0.2">
      <c r="B475" s="111"/>
      <c r="C475" s="112"/>
    </row>
    <row r="476" spans="2:3" s="110" customFormat="1" ht="15" customHeight="1" x14ac:dyDescent="0.2">
      <c r="B476" s="111"/>
      <c r="C476" s="112"/>
    </row>
    <row r="477" spans="2:3" s="110" customFormat="1" ht="15" customHeight="1" x14ac:dyDescent="0.2">
      <c r="B477" s="111"/>
      <c r="C477" s="112"/>
    </row>
    <row r="478" spans="2:3" s="110" customFormat="1" ht="15" customHeight="1" x14ac:dyDescent="0.2">
      <c r="B478" s="111"/>
      <c r="C478" s="112"/>
    </row>
    <row r="479" spans="2:3" s="110" customFormat="1" ht="15" customHeight="1" x14ac:dyDescent="0.2">
      <c r="B479" s="111"/>
      <c r="C479" s="112"/>
    </row>
    <row r="480" spans="2:3" s="110" customFormat="1" ht="15" customHeight="1" x14ac:dyDescent="0.2">
      <c r="B480" s="111"/>
      <c r="C480" s="112"/>
    </row>
    <row r="481" spans="2:3" s="110" customFormat="1" ht="15" customHeight="1" x14ac:dyDescent="0.2">
      <c r="B481" s="111"/>
      <c r="C481" s="112"/>
    </row>
    <row r="482" spans="2:3" s="110" customFormat="1" ht="15" customHeight="1" x14ac:dyDescent="0.2">
      <c r="B482" s="111"/>
      <c r="C482" s="112"/>
    </row>
    <row r="483" spans="2:3" s="110" customFormat="1" ht="15" customHeight="1" x14ac:dyDescent="0.2">
      <c r="B483" s="111"/>
      <c r="C483" s="112"/>
    </row>
    <row r="484" spans="2:3" s="110" customFormat="1" ht="15" customHeight="1" x14ac:dyDescent="0.2">
      <c r="B484" s="111"/>
      <c r="C484" s="112"/>
    </row>
    <row r="485" spans="2:3" s="110" customFormat="1" ht="15" customHeight="1" x14ac:dyDescent="0.2">
      <c r="B485" s="111"/>
      <c r="C485" s="112"/>
    </row>
    <row r="486" spans="2:3" s="110" customFormat="1" ht="15" customHeight="1" x14ac:dyDescent="0.2">
      <c r="B486" s="111"/>
      <c r="C486" s="112"/>
    </row>
    <row r="487" spans="2:3" s="110" customFormat="1" ht="15" customHeight="1" x14ac:dyDescent="0.2">
      <c r="B487" s="111"/>
      <c r="C487" s="112"/>
    </row>
    <row r="488" spans="2:3" s="110" customFormat="1" ht="15" customHeight="1" x14ac:dyDescent="0.2">
      <c r="B488" s="111"/>
      <c r="C488" s="112"/>
    </row>
    <row r="489" spans="2:3" s="110" customFormat="1" ht="15" customHeight="1" x14ac:dyDescent="0.2">
      <c r="B489" s="111"/>
      <c r="C489" s="112"/>
    </row>
    <row r="490" spans="2:3" s="110" customFormat="1" ht="15" customHeight="1" x14ac:dyDescent="0.2">
      <c r="B490" s="111"/>
      <c r="C490" s="112"/>
    </row>
    <row r="491" spans="2:3" s="110" customFormat="1" ht="15" customHeight="1" x14ac:dyDescent="0.2">
      <c r="B491" s="111"/>
      <c r="C491" s="112"/>
    </row>
    <row r="492" spans="2:3" s="110" customFormat="1" ht="15" customHeight="1" x14ac:dyDescent="0.2">
      <c r="B492" s="111"/>
      <c r="C492" s="112"/>
    </row>
    <row r="493" spans="2:3" s="110" customFormat="1" ht="15" customHeight="1" x14ac:dyDescent="0.2">
      <c r="B493" s="111"/>
      <c r="C493" s="112"/>
    </row>
    <row r="494" spans="2:3" s="110" customFormat="1" ht="15" customHeight="1" x14ac:dyDescent="0.2">
      <c r="B494" s="111"/>
      <c r="C494" s="112"/>
    </row>
    <row r="495" spans="2:3" s="110" customFormat="1" ht="15" customHeight="1" x14ac:dyDescent="0.2">
      <c r="B495" s="111"/>
      <c r="C495" s="112"/>
    </row>
    <row r="496" spans="2:3" s="110" customFormat="1" ht="15" customHeight="1" x14ac:dyDescent="0.2">
      <c r="B496" s="111"/>
      <c r="C496" s="112"/>
    </row>
    <row r="497" spans="2:3" s="110" customFormat="1" ht="15" customHeight="1" x14ac:dyDescent="0.2">
      <c r="B497" s="111"/>
      <c r="C497" s="112"/>
    </row>
    <row r="498" spans="2:3" s="110" customFormat="1" ht="15" customHeight="1" x14ac:dyDescent="0.2">
      <c r="B498" s="111"/>
      <c r="C498" s="112"/>
    </row>
    <row r="499" spans="2:3" s="110" customFormat="1" ht="15" customHeight="1" x14ac:dyDescent="0.2">
      <c r="B499" s="111"/>
      <c r="C499" s="112"/>
    </row>
    <row r="500" spans="2:3" s="110" customFormat="1" ht="15" customHeight="1" x14ac:dyDescent="0.2">
      <c r="B500" s="111"/>
      <c r="C500" s="112"/>
    </row>
    <row r="501" spans="2:3" s="110" customFormat="1" ht="15" customHeight="1" x14ac:dyDescent="0.2">
      <c r="B501" s="111"/>
      <c r="C501" s="112"/>
    </row>
    <row r="502" spans="2:3" s="110" customFormat="1" ht="15" customHeight="1" x14ac:dyDescent="0.2">
      <c r="B502" s="111"/>
      <c r="C502" s="112"/>
    </row>
    <row r="503" spans="2:3" s="110" customFormat="1" ht="15" customHeight="1" x14ac:dyDescent="0.2">
      <c r="B503" s="111"/>
      <c r="C503" s="112"/>
    </row>
    <row r="504" spans="2:3" s="110" customFormat="1" ht="15" customHeight="1" x14ac:dyDescent="0.2">
      <c r="B504" s="111"/>
      <c r="C504" s="112"/>
    </row>
    <row r="505" spans="2:3" s="110" customFormat="1" ht="15" customHeight="1" x14ac:dyDescent="0.2">
      <c r="B505" s="111"/>
      <c r="C505" s="112"/>
    </row>
    <row r="506" spans="2:3" s="110" customFormat="1" ht="15" customHeight="1" x14ac:dyDescent="0.2">
      <c r="B506" s="111"/>
      <c r="C506" s="112"/>
    </row>
    <row r="507" spans="2:3" s="110" customFormat="1" ht="15" customHeight="1" x14ac:dyDescent="0.2">
      <c r="B507" s="111"/>
      <c r="C507" s="112"/>
    </row>
    <row r="508" spans="2:3" s="110" customFormat="1" ht="15" customHeight="1" x14ac:dyDescent="0.2">
      <c r="B508" s="111"/>
      <c r="C508" s="112"/>
    </row>
    <row r="509" spans="2:3" s="110" customFormat="1" ht="15" customHeight="1" x14ac:dyDescent="0.2">
      <c r="B509" s="111"/>
      <c r="C509" s="112"/>
    </row>
    <row r="510" spans="2:3" s="110" customFormat="1" ht="15" customHeight="1" x14ac:dyDescent="0.2">
      <c r="B510" s="111"/>
      <c r="C510" s="112"/>
    </row>
    <row r="511" spans="2:3" s="110" customFormat="1" ht="15" customHeight="1" x14ac:dyDescent="0.2">
      <c r="B511" s="111"/>
      <c r="C511" s="112"/>
    </row>
    <row r="512" spans="2:3" s="110" customFormat="1" ht="15" customHeight="1" x14ac:dyDescent="0.2">
      <c r="B512" s="111"/>
      <c r="C512" s="112"/>
    </row>
    <row r="513" spans="2:3" s="110" customFormat="1" ht="15" customHeight="1" x14ac:dyDescent="0.2">
      <c r="B513" s="111"/>
      <c r="C513" s="112"/>
    </row>
    <row r="514" spans="2:3" s="110" customFormat="1" ht="15" customHeight="1" x14ac:dyDescent="0.2">
      <c r="B514" s="111"/>
      <c r="C514" s="112"/>
    </row>
    <row r="515" spans="2:3" s="110" customFormat="1" ht="15" customHeight="1" x14ac:dyDescent="0.2">
      <c r="B515" s="111"/>
      <c r="C515" s="112"/>
    </row>
    <row r="516" spans="2:3" s="110" customFormat="1" ht="15" customHeight="1" x14ac:dyDescent="0.2">
      <c r="B516" s="111"/>
      <c r="C516" s="112"/>
    </row>
    <row r="517" spans="2:3" s="110" customFormat="1" ht="15" customHeight="1" x14ac:dyDescent="0.2">
      <c r="B517" s="111"/>
      <c r="C517" s="112"/>
    </row>
    <row r="518" spans="2:3" s="110" customFormat="1" ht="15" customHeight="1" x14ac:dyDescent="0.2">
      <c r="B518" s="111"/>
      <c r="C518" s="112"/>
    </row>
    <row r="519" spans="2:3" s="110" customFormat="1" ht="15" customHeight="1" x14ac:dyDescent="0.2">
      <c r="B519" s="111"/>
      <c r="C519" s="112"/>
    </row>
    <row r="520" spans="2:3" s="110" customFormat="1" ht="15" customHeight="1" x14ac:dyDescent="0.2">
      <c r="B520" s="111"/>
      <c r="C520" s="112"/>
    </row>
    <row r="521" spans="2:3" s="110" customFormat="1" ht="15" customHeight="1" x14ac:dyDescent="0.2">
      <c r="B521" s="111"/>
      <c r="C521" s="112"/>
    </row>
    <row r="522" spans="2:3" s="110" customFormat="1" ht="15" customHeight="1" x14ac:dyDescent="0.2">
      <c r="B522" s="111"/>
      <c r="C522" s="112"/>
    </row>
    <row r="523" spans="2:3" s="110" customFormat="1" ht="15" customHeight="1" x14ac:dyDescent="0.2">
      <c r="B523" s="111"/>
      <c r="C523" s="112"/>
    </row>
    <row r="524" spans="2:3" s="110" customFormat="1" ht="15" customHeight="1" x14ac:dyDescent="0.2">
      <c r="B524" s="111"/>
      <c r="C524" s="112"/>
    </row>
    <row r="525" spans="2:3" s="110" customFormat="1" ht="15" customHeight="1" x14ac:dyDescent="0.2">
      <c r="B525" s="111"/>
      <c r="C525" s="112"/>
    </row>
    <row r="526" spans="2:3" s="110" customFormat="1" ht="15" customHeight="1" x14ac:dyDescent="0.2">
      <c r="B526" s="111"/>
      <c r="C526" s="112"/>
    </row>
    <row r="527" spans="2:3" s="110" customFormat="1" ht="15" customHeight="1" x14ac:dyDescent="0.2">
      <c r="B527" s="111"/>
      <c r="C527" s="112"/>
    </row>
    <row r="528" spans="2:3" s="110" customFormat="1" ht="15" customHeight="1" x14ac:dyDescent="0.2">
      <c r="B528" s="111"/>
      <c r="C528" s="112"/>
    </row>
    <row r="529" spans="2:3" s="110" customFormat="1" ht="15" customHeight="1" x14ac:dyDescent="0.2">
      <c r="B529" s="111"/>
      <c r="C529" s="112"/>
    </row>
    <row r="530" spans="2:3" s="110" customFormat="1" ht="15" customHeight="1" x14ac:dyDescent="0.2">
      <c r="B530" s="111"/>
      <c r="C530" s="112"/>
    </row>
    <row r="531" spans="2:3" s="110" customFormat="1" ht="15" customHeight="1" x14ac:dyDescent="0.2">
      <c r="B531" s="111"/>
      <c r="C531" s="112"/>
    </row>
    <row r="532" spans="2:3" s="110" customFormat="1" ht="15" customHeight="1" x14ac:dyDescent="0.2">
      <c r="B532" s="111"/>
      <c r="C532" s="112"/>
    </row>
    <row r="533" spans="2:3" s="110" customFormat="1" ht="15" customHeight="1" x14ac:dyDescent="0.2">
      <c r="B533" s="111"/>
      <c r="C533" s="112"/>
    </row>
    <row r="534" spans="2:3" s="110" customFormat="1" ht="15" customHeight="1" x14ac:dyDescent="0.2">
      <c r="B534" s="111"/>
      <c r="C534" s="112"/>
    </row>
    <row r="535" spans="2:3" s="110" customFormat="1" ht="15" customHeight="1" x14ac:dyDescent="0.2">
      <c r="B535" s="111"/>
      <c r="C535" s="112"/>
    </row>
    <row r="536" spans="2:3" s="110" customFormat="1" ht="15" customHeight="1" x14ac:dyDescent="0.2">
      <c r="B536" s="111"/>
      <c r="C536" s="112"/>
    </row>
    <row r="537" spans="2:3" s="110" customFormat="1" ht="15" customHeight="1" x14ac:dyDescent="0.2">
      <c r="B537" s="111"/>
      <c r="C537" s="112"/>
    </row>
    <row r="538" spans="2:3" s="110" customFormat="1" ht="15" customHeight="1" x14ac:dyDescent="0.2">
      <c r="B538" s="111"/>
      <c r="C538" s="112"/>
    </row>
    <row r="539" spans="2:3" s="110" customFormat="1" ht="15" customHeight="1" x14ac:dyDescent="0.2">
      <c r="B539" s="111"/>
      <c r="C539" s="112"/>
    </row>
    <row r="540" spans="2:3" s="110" customFormat="1" ht="15" customHeight="1" x14ac:dyDescent="0.2">
      <c r="B540" s="111"/>
      <c r="C540" s="112"/>
    </row>
    <row r="541" spans="2:3" s="110" customFormat="1" ht="15" customHeight="1" x14ac:dyDescent="0.2">
      <c r="B541" s="111"/>
      <c r="C541" s="112"/>
    </row>
    <row r="542" spans="2:3" s="110" customFormat="1" ht="15" customHeight="1" x14ac:dyDescent="0.2">
      <c r="B542" s="111"/>
      <c r="C542" s="112"/>
    </row>
    <row r="543" spans="2:3" s="110" customFormat="1" ht="15" customHeight="1" x14ac:dyDescent="0.2">
      <c r="B543" s="111"/>
      <c r="C543" s="112"/>
    </row>
    <row r="544" spans="2:3" s="110" customFormat="1" ht="15" customHeight="1" x14ac:dyDescent="0.2">
      <c r="B544" s="111"/>
      <c r="C544" s="112"/>
    </row>
    <row r="545" spans="2:3" s="110" customFormat="1" ht="15" customHeight="1" x14ac:dyDescent="0.2">
      <c r="B545" s="111"/>
      <c r="C545" s="112"/>
    </row>
    <row r="546" spans="2:3" s="110" customFormat="1" ht="15" customHeight="1" x14ac:dyDescent="0.2">
      <c r="B546" s="111"/>
      <c r="C546" s="112"/>
    </row>
    <row r="547" spans="2:3" s="110" customFormat="1" ht="15" customHeight="1" x14ac:dyDescent="0.2">
      <c r="B547" s="111"/>
      <c r="C547" s="112"/>
    </row>
    <row r="548" spans="2:3" s="110" customFormat="1" ht="15" customHeight="1" x14ac:dyDescent="0.2">
      <c r="B548" s="111"/>
      <c r="C548" s="112"/>
    </row>
    <row r="549" spans="2:3" s="110" customFormat="1" ht="15" customHeight="1" x14ac:dyDescent="0.2">
      <c r="B549" s="111"/>
      <c r="C549" s="112"/>
    </row>
    <row r="550" spans="2:3" s="110" customFormat="1" ht="15" customHeight="1" x14ac:dyDescent="0.2">
      <c r="B550" s="111"/>
      <c r="C550" s="112"/>
    </row>
    <row r="551" spans="2:3" s="110" customFormat="1" ht="15" customHeight="1" x14ac:dyDescent="0.2">
      <c r="B551" s="111"/>
      <c r="C551" s="112"/>
    </row>
    <row r="552" spans="2:3" s="110" customFormat="1" ht="15" customHeight="1" x14ac:dyDescent="0.2">
      <c r="B552" s="111"/>
      <c r="C552" s="112"/>
    </row>
    <row r="553" spans="2:3" s="110" customFormat="1" ht="15" customHeight="1" x14ac:dyDescent="0.2">
      <c r="B553" s="111"/>
      <c r="C553" s="112"/>
    </row>
    <row r="554" spans="2:3" s="110" customFormat="1" ht="15" customHeight="1" x14ac:dyDescent="0.2">
      <c r="B554" s="111"/>
      <c r="C554" s="112"/>
    </row>
    <row r="555" spans="2:3" s="110" customFormat="1" ht="15" customHeight="1" x14ac:dyDescent="0.2">
      <c r="B555" s="111"/>
      <c r="C555" s="112"/>
    </row>
    <row r="556" spans="2:3" s="110" customFormat="1" ht="15" customHeight="1" x14ac:dyDescent="0.2">
      <c r="B556" s="111"/>
      <c r="C556" s="112"/>
    </row>
    <row r="557" spans="2:3" s="110" customFormat="1" ht="15" customHeight="1" x14ac:dyDescent="0.2">
      <c r="B557" s="111"/>
      <c r="C557" s="112"/>
    </row>
    <row r="558" spans="2:3" s="110" customFormat="1" ht="15" customHeight="1" x14ac:dyDescent="0.2">
      <c r="B558" s="111"/>
      <c r="C558" s="112"/>
    </row>
    <row r="559" spans="2:3" s="110" customFormat="1" ht="15" customHeight="1" x14ac:dyDescent="0.2">
      <c r="B559" s="111"/>
      <c r="C559" s="112"/>
    </row>
    <row r="560" spans="2:3" s="110" customFormat="1" ht="15" customHeight="1" x14ac:dyDescent="0.2">
      <c r="B560" s="111"/>
      <c r="C560" s="112"/>
    </row>
    <row r="561" spans="2:3" s="110" customFormat="1" ht="15" customHeight="1" x14ac:dyDescent="0.2">
      <c r="B561" s="111"/>
      <c r="C561" s="112"/>
    </row>
    <row r="562" spans="2:3" s="110" customFormat="1" ht="15" customHeight="1" x14ac:dyDescent="0.2">
      <c r="B562" s="111"/>
      <c r="C562" s="112"/>
    </row>
    <row r="563" spans="2:3" s="110" customFormat="1" ht="15" customHeight="1" x14ac:dyDescent="0.2">
      <c r="B563" s="111"/>
      <c r="C563" s="112"/>
    </row>
    <row r="564" spans="2:3" s="110" customFormat="1" ht="15" customHeight="1" x14ac:dyDescent="0.2">
      <c r="B564" s="111"/>
      <c r="C564" s="112"/>
    </row>
    <row r="565" spans="2:3" s="110" customFormat="1" ht="15" customHeight="1" x14ac:dyDescent="0.2">
      <c r="B565" s="111"/>
      <c r="C565" s="112"/>
    </row>
    <row r="566" spans="2:3" s="110" customFormat="1" ht="15" customHeight="1" x14ac:dyDescent="0.2">
      <c r="B566" s="111"/>
      <c r="C566" s="112"/>
    </row>
    <row r="567" spans="2:3" s="110" customFormat="1" ht="15" customHeight="1" x14ac:dyDescent="0.2">
      <c r="B567" s="111"/>
      <c r="C567" s="112"/>
    </row>
    <row r="568" spans="2:3" s="110" customFormat="1" ht="15" customHeight="1" x14ac:dyDescent="0.2">
      <c r="B568" s="111"/>
      <c r="C568" s="112"/>
    </row>
    <row r="569" spans="2:3" s="110" customFormat="1" ht="15" customHeight="1" x14ac:dyDescent="0.2">
      <c r="B569" s="111"/>
      <c r="C569" s="112"/>
    </row>
    <row r="570" spans="2:3" s="110" customFormat="1" ht="15" customHeight="1" x14ac:dyDescent="0.2">
      <c r="B570" s="111"/>
      <c r="C570" s="112"/>
    </row>
    <row r="571" spans="2:3" s="110" customFormat="1" ht="15" customHeight="1" x14ac:dyDescent="0.2">
      <c r="B571" s="111"/>
      <c r="C571" s="112"/>
    </row>
    <row r="572" spans="2:3" s="110" customFormat="1" ht="15" customHeight="1" x14ac:dyDescent="0.2">
      <c r="B572" s="111"/>
      <c r="C572" s="112"/>
    </row>
    <row r="573" spans="2:3" s="110" customFormat="1" ht="15" customHeight="1" x14ac:dyDescent="0.2">
      <c r="B573" s="111"/>
      <c r="C573" s="112"/>
    </row>
    <row r="574" spans="2:3" s="110" customFormat="1" ht="15" customHeight="1" x14ac:dyDescent="0.2">
      <c r="B574" s="111"/>
      <c r="C574" s="112"/>
    </row>
    <row r="575" spans="2:3" s="110" customFormat="1" ht="15" customHeight="1" x14ac:dyDescent="0.2">
      <c r="B575" s="111"/>
      <c r="C575" s="112"/>
    </row>
    <row r="576" spans="2:3" s="110" customFormat="1" ht="15" customHeight="1" x14ac:dyDescent="0.2">
      <c r="B576" s="111"/>
      <c r="C576" s="112"/>
    </row>
    <row r="577" spans="2:3" s="110" customFormat="1" ht="15" customHeight="1" x14ac:dyDescent="0.2">
      <c r="B577" s="111"/>
      <c r="C577" s="112"/>
    </row>
    <row r="578" spans="2:3" s="110" customFormat="1" ht="15" customHeight="1" x14ac:dyDescent="0.2">
      <c r="B578" s="111"/>
      <c r="C578" s="112"/>
    </row>
    <row r="579" spans="2:3" s="110" customFormat="1" ht="15" customHeight="1" x14ac:dyDescent="0.2">
      <c r="B579" s="111"/>
      <c r="C579" s="112"/>
    </row>
    <row r="580" spans="2:3" s="110" customFormat="1" ht="15" customHeight="1" x14ac:dyDescent="0.2">
      <c r="B580" s="111"/>
      <c r="C580" s="112"/>
    </row>
    <row r="581" spans="2:3" s="110" customFormat="1" ht="15" customHeight="1" x14ac:dyDescent="0.2">
      <c r="B581" s="111"/>
      <c r="C581" s="112"/>
    </row>
    <row r="582" spans="2:3" s="110" customFormat="1" ht="15" customHeight="1" x14ac:dyDescent="0.2">
      <c r="B582" s="111"/>
      <c r="C582" s="112"/>
    </row>
    <row r="583" spans="2:3" s="110" customFormat="1" ht="15" customHeight="1" x14ac:dyDescent="0.2">
      <c r="B583" s="111"/>
      <c r="C583" s="112"/>
    </row>
    <row r="584" spans="2:3" s="110" customFormat="1" ht="15" customHeight="1" x14ac:dyDescent="0.2">
      <c r="B584" s="111"/>
      <c r="C584" s="112"/>
    </row>
    <row r="585" spans="2:3" s="110" customFormat="1" ht="15" customHeight="1" x14ac:dyDescent="0.2">
      <c r="B585" s="111"/>
      <c r="C585" s="112"/>
    </row>
    <row r="586" spans="2:3" s="110" customFormat="1" ht="15" customHeight="1" x14ac:dyDescent="0.2">
      <c r="B586" s="111"/>
      <c r="C586" s="112"/>
    </row>
    <row r="587" spans="2:3" s="110" customFormat="1" ht="15" customHeight="1" x14ac:dyDescent="0.2">
      <c r="B587" s="111"/>
      <c r="C587" s="112"/>
    </row>
    <row r="588" spans="2:3" s="110" customFormat="1" ht="15" customHeight="1" x14ac:dyDescent="0.2">
      <c r="B588" s="111"/>
      <c r="C588" s="112"/>
    </row>
    <row r="589" spans="2:3" s="110" customFormat="1" ht="15" customHeight="1" x14ac:dyDescent="0.2">
      <c r="B589" s="111"/>
      <c r="C589" s="112"/>
    </row>
    <row r="590" spans="2:3" s="110" customFormat="1" ht="15" customHeight="1" x14ac:dyDescent="0.2">
      <c r="B590" s="111"/>
      <c r="C590" s="112"/>
    </row>
    <row r="591" spans="2:3" s="110" customFormat="1" ht="15" customHeight="1" x14ac:dyDescent="0.2">
      <c r="B591" s="111"/>
      <c r="C591" s="112"/>
    </row>
    <row r="592" spans="2:3" s="110" customFormat="1" ht="15" customHeight="1" x14ac:dyDescent="0.2">
      <c r="B592" s="111"/>
      <c r="C592" s="112"/>
    </row>
    <row r="593" spans="2:3" s="110" customFormat="1" ht="15" customHeight="1" x14ac:dyDescent="0.2">
      <c r="B593" s="111"/>
      <c r="C593" s="112"/>
    </row>
    <row r="594" spans="2:3" s="110" customFormat="1" ht="15" customHeight="1" x14ac:dyDescent="0.2">
      <c r="B594" s="111"/>
      <c r="C594" s="112"/>
    </row>
    <row r="595" spans="2:3" s="110" customFormat="1" ht="15" customHeight="1" x14ac:dyDescent="0.2">
      <c r="B595" s="111"/>
      <c r="C595" s="112"/>
    </row>
    <row r="596" spans="2:3" s="110" customFormat="1" ht="15" customHeight="1" x14ac:dyDescent="0.2">
      <c r="B596" s="111"/>
      <c r="C596" s="112"/>
    </row>
    <row r="597" spans="2:3" s="110" customFormat="1" ht="15" customHeight="1" x14ac:dyDescent="0.2">
      <c r="B597" s="111"/>
      <c r="C597" s="112"/>
    </row>
    <row r="598" spans="2:3" s="110" customFormat="1" ht="15" customHeight="1" x14ac:dyDescent="0.2">
      <c r="B598" s="111"/>
      <c r="C598" s="112"/>
    </row>
    <row r="599" spans="2:3" s="110" customFormat="1" ht="15" customHeight="1" x14ac:dyDescent="0.2">
      <c r="B599" s="111"/>
      <c r="C599" s="112"/>
    </row>
    <row r="600" spans="2:3" s="110" customFormat="1" ht="15" customHeight="1" x14ac:dyDescent="0.2">
      <c r="B600" s="111"/>
      <c r="C600" s="112"/>
    </row>
    <row r="601" spans="2:3" s="110" customFormat="1" ht="15" customHeight="1" x14ac:dyDescent="0.2">
      <c r="B601" s="111"/>
      <c r="C601" s="112"/>
    </row>
    <row r="602" spans="2:3" s="110" customFormat="1" ht="15" customHeight="1" x14ac:dyDescent="0.2">
      <c r="B602" s="111"/>
      <c r="C602" s="112"/>
    </row>
    <row r="603" spans="2:3" s="110" customFormat="1" ht="15" customHeight="1" x14ac:dyDescent="0.2">
      <c r="B603" s="111"/>
      <c r="C603" s="112"/>
    </row>
    <row r="604" spans="2:3" s="110" customFormat="1" ht="15" customHeight="1" x14ac:dyDescent="0.2">
      <c r="B604" s="111"/>
      <c r="C604" s="112"/>
    </row>
    <row r="605" spans="2:3" s="110" customFormat="1" ht="15" customHeight="1" x14ac:dyDescent="0.2">
      <c r="B605" s="111"/>
      <c r="C605" s="112"/>
    </row>
    <row r="606" spans="2:3" s="110" customFormat="1" ht="15" customHeight="1" x14ac:dyDescent="0.2">
      <c r="B606" s="111"/>
      <c r="C606" s="112"/>
    </row>
    <row r="607" spans="2:3" s="110" customFormat="1" ht="15" customHeight="1" x14ac:dyDescent="0.2">
      <c r="B607" s="111"/>
      <c r="C607" s="112"/>
    </row>
    <row r="608" spans="2:3" s="110" customFormat="1" ht="15" customHeight="1" x14ac:dyDescent="0.2">
      <c r="B608" s="111"/>
      <c r="C608" s="112"/>
    </row>
    <row r="609" spans="2:3" s="110" customFormat="1" ht="15" customHeight="1" x14ac:dyDescent="0.2">
      <c r="B609" s="111"/>
      <c r="C609" s="112"/>
    </row>
    <row r="610" spans="2:3" s="110" customFormat="1" ht="15" customHeight="1" x14ac:dyDescent="0.2">
      <c r="B610" s="111"/>
      <c r="C610" s="112"/>
    </row>
    <row r="611" spans="2:3" s="110" customFormat="1" ht="15" customHeight="1" x14ac:dyDescent="0.2">
      <c r="B611" s="111"/>
      <c r="C611" s="112"/>
    </row>
    <row r="612" spans="2:3" s="110" customFormat="1" ht="15" customHeight="1" x14ac:dyDescent="0.2">
      <c r="B612" s="111"/>
      <c r="C612" s="112"/>
    </row>
    <row r="613" spans="2:3" s="110" customFormat="1" ht="15" customHeight="1" x14ac:dyDescent="0.2">
      <c r="B613" s="111"/>
      <c r="C613" s="112"/>
    </row>
    <row r="614" spans="2:3" s="110" customFormat="1" ht="15" customHeight="1" x14ac:dyDescent="0.2">
      <c r="B614" s="111"/>
      <c r="C614" s="112"/>
    </row>
    <row r="615" spans="2:3" s="110" customFormat="1" ht="15" customHeight="1" x14ac:dyDescent="0.2">
      <c r="B615" s="111"/>
      <c r="C615" s="112"/>
    </row>
    <row r="616" spans="2:3" s="110" customFormat="1" ht="15" customHeight="1" x14ac:dyDescent="0.2">
      <c r="B616" s="111"/>
      <c r="C616" s="112"/>
    </row>
    <row r="617" spans="2:3" s="110" customFormat="1" ht="15" customHeight="1" x14ac:dyDescent="0.2">
      <c r="B617" s="111"/>
      <c r="C617" s="112"/>
    </row>
    <row r="618" spans="2:3" s="110" customFormat="1" ht="15" customHeight="1" x14ac:dyDescent="0.2">
      <c r="B618" s="111"/>
      <c r="C618" s="112"/>
    </row>
    <row r="619" spans="2:3" s="110" customFormat="1" ht="15" customHeight="1" x14ac:dyDescent="0.2">
      <c r="B619" s="111"/>
      <c r="C619" s="112"/>
    </row>
    <row r="620" spans="2:3" s="110" customFormat="1" ht="15" customHeight="1" x14ac:dyDescent="0.2">
      <c r="B620" s="111"/>
      <c r="C620" s="112"/>
    </row>
    <row r="621" spans="2:3" s="110" customFormat="1" ht="15" customHeight="1" x14ac:dyDescent="0.2">
      <c r="B621" s="111"/>
      <c r="C621" s="112"/>
    </row>
    <row r="622" spans="2:3" s="110" customFormat="1" ht="15" customHeight="1" x14ac:dyDescent="0.2">
      <c r="B622" s="111"/>
      <c r="C622" s="112"/>
    </row>
    <row r="623" spans="2:3" s="110" customFormat="1" ht="15" customHeight="1" x14ac:dyDescent="0.2">
      <c r="B623" s="111"/>
      <c r="C623" s="112"/>
    </row>
    <row r="624" spans="2:3" s="110" customFormat="1" ht="15" customHeight="1" x14ac:dyDescent="0.2">
      <c r="B624" s="111"/>
      <c r="C624" s="112"/>
    </row>
    <row r="625" spans="2:3" s="110" customFormat="1" ht="15" customHeight="1" x14ac:dyDescent="0.2">
      <c r="B625" s="111"/>
      <c r="C625" s="112"/>
    </row>
    <row r="626" spans="2:3" s="110" customFormat="1" ht="15" customHeight="1" x14ac:dyDescent="0.2">
      <c r="B626" s="111"/>
      <c r="C626" s="112"/>
    </row>
    <row r="627" spans="2:3" s="110" customFormat="1" ht="15" customHeight="1" x14ac:dyDescent="0.2">
      <c r="B627" s="111"/>
      <c r="C627" s="112"/>
    </row>
    <row r="628" spans="2:3" s="110" customFormat="1" ht="15" customHeight="1" x14ac:dyDescent="0.2">
      <c r="B628" s="111"/>
      <c r="C628" s="112"/>
    </row>
    <row r="629" spans="2:3" s="110" customFormat="1" ht="15" customHeight="1" x14ac:dyDescent="0.2">
      <c r="B629" s="111"/>
      <c r="C629" s="112"/>
    </row>
    <row r="630" spans="2:3" s="110" customFormat="1" ht="15" customHeight="1" x14ac:dyDescent="0.2">
      <c r="B630" s="111"/>
      <c r="C630" s="112"/>
    </row>
    <row r="631" spans="2:3" s="110" customFormat="1" ht="15" customHeight="1" x14ac:dyDescent="0.2">
      <c r="B631" s="111"/>
      <c r="C631" s="112"/>
    </row>
    <row r="632" spans="2:3" s="110" customFormat="1" ht="15" customHeight="1" x14ac:dyDescent="0.2">
      <c r="B632" s="111"/>
      <c r="C632" s="112"/>
    </row>
    <row r="633" spans="2:3" s="110" customFormat="1" ht="15" customHeight="1" x14ac:dyDescent="0.2">
      <c r="B633" s="111"/>
      <c r="C633" s="112"/>
    </row>
    <row r="634" spans="2:3" s="110" customFormat="1" ht="15" customHeight="1" x14ac:dyDescent="0.2">
      <c r="B634" s="111"/>
      <c r="C634" s="112"/>
    </row>
    <row r="635" spans="2:3" s="110" customFormat="1" ht="15" customHeight="1" x14ac:dyDescent="0.2">
      <c r="B635" s="111"/>
      <c r="C635" s="112"/>
    </row>
    <row r="636" spans="2:3" s="110" customFormat="1" ht="15" customHeight="1" x14ac:dyDescent="0.2">
      <c r="B636" s="111"/>
      <c r="C636" s="112"/>
    </row>
    <row r="637" spans="2:3" s="110" customFormat="1" ht="15" customHeight="1" x14ac:dyDescent="0.2">
      <c r="B637" s="111"/>
      <c r="C637" s="112"/>
    </row>
    <row r="638" spans="2:3" s="110" customFormat="1" ht="15" customHeight="1" x14ac:dyDescent="0.2">
      <c r="B638" s="111"/>
      <c r="C638" s="112"/>
    </row>
    <row r="639" spans="2:3" s="110" customFormat="1" ht="15" customHeight="1" x14ac:dyDescent="0.2">
      <c r="B639" s="111"/>
      <c r="C639" s="112"/>
    </row>
    <row r="640" spans="2:3" s="110" customFormat="1" ht="15" customHeight="1" x14ac:dyDescent="0.2">
      <c r="B640" s="111"/>
      <c r="C640" s="112"/>
    </row>
    <row r="641" spans="2:3" s="110" customFormat="1" ht="15" customHeight="1" x14ac:dyDescent="0.2">
      <c r="B641" s="111"/>
      <c r="C641" s="112"/>
    </row>
    <row r="642" spans="2:3" s="110" customFormat="1" ht="15" customHeight="1" x14ac:dyDescent="0.2">
      <c r="B642" s="111"/>
      <c r="C642" s="112"/>
    </row>
    <row r="643" spans="2:3" s="110" customFormat="1" ht="15" customHeight="1" x14ac:dyDescent="0.2">
      <c r="B643" s="111"/>
      <c r="C643" s="112"/>
    </row>
    <row r="644" spans="2:3" s="110" customFormat="1" ht="15" customHeight="1" x14ac:dyDescent="0.2">
      <c r="B644" s="111"/>
      <c r="C644" s="112"/>
    </row>
    <row r="645" spans="2:3" s="110" customFormat="1" ht="15" customHeight="1" x14ac:dyDescent="0.2">
      <c r="B645" s="111"/>
      <c r="C645" s="112"/>
    </row>
    <row r="646" spans="2:3" s="110" customFormat="1" ht="15" customHeight="1" x14ac:dyDescent="0.2">
      <c r="B646" s="111"/>
      <c r="C646" s="112"/>
    </row>
    <row r="647" spans="2:3" s="110" customFormat="1" ht="15" customHeight="1" x14ac:dyDescent="0.2">
      <c r="B647" s="111"/>
      <c r="C647" s="112"/>
    </row>
    <row r="648" spans="2:3" s="110" customFormat="1" ht="15" customHeight="1" x14ac:dyDescent="0.2">
      <c r="B648" s="111"/>
      <c r="C648" s="112"/>
    </row>
    <row r="649" spans="2:3" s="110" customFormat="1" ht="15" customHeight="1" x14ac:dyDescent="0.2">
      <c r="B649" s="111"/>
      <c r="C649" s="112"/>
    </row>
    <row r="650" spans="2:3" s="110" customFormat="1" ht="15" customHeight="1" x14ac:dyDescent="0.2">
      <c r="B650" s="111"/>
      <c r="C650" s="112"/>
    </row>
    <row r="651" spans="2:3" s="110" customFormat="1" ht="15" customHeight="1" x14ac:dyDescent="0.2">
      <c r="B651" s="111"/>
      <c r="C651" s="112"/>
    </row>
    <row r="652" spans="2:3" s="110" customFormat="1" ht="15" customHeight="1" x14ac:dyDescent="0.2">
      <c r="B652" s="111"/>
      <c r="C652" s="112"/>
    </row>
    <row r="653" spans="2:3" s="110" customFormat="1" ht="15" customHeight="1" x14ac:dyDescent="0.2">
      <c r="B653" s="111"/>
      <c r="C653" s="112"/>
    </row>
    <row r="654" spans="2:3" s="110" customFormat="1" ht="15" customHeight="1" x14ac:dyDescent="0.2">
      <c r="B654" s="111"/>
      <c r="C654" s="112"/>
    </row>
    <row r="655" spans="2:3" s="110" customFormat="1" ht="15" customHeight="1" x14ac:dyDescent="0.2">
      <c r="B655" s="111"/>
      <c r="C655" s="112"/>
    </row>
    <row r="656" spans="2:3" s="110" customFormat="1" ht="15" customHeight="1" x14ac:dyDescent="0.2">
      <c r="B656" s="111"/>
      <c r="C656" s="112"/>
    </row>
    <row r="657" spans="2:3" s="110" customFormat="1" ht="15" customHeight="1" x14ac:dyDescent="0.2">
      <c r="B657" s="111"/>
      <c r="C657" s="112"/>
    </row>
    <row r="658" spans="2:3" s="110" customFormat="1" ht="15" customHeight="1" x14ac:dyDescent="0.2">
      <c r="B658" s="111"/>
      <c r="C658" s="112"/>
    </row>
    <row r="659" spans="2:3" s="110" customFormat="1" ht="15" customHeight="1" x14ac:dyDescent="0.2">
      <c r="B659" s="111"/>
      <c r="C659" s="112"/>
    </row>
    <row r="660" spans="2:3" s="110" customFormat="1" ht="15" customHeight="1" x14ac:dyDescent="0.2">
      <c r="B660" s="111"/>
      <c r="C660" s="112"/>
    </row>
    <row r="661" spans="2:3" s="110" customFormat="1" ht="15" customHeight="1" x14ac:dyDescent="0.2">
      <c r="B661" s="111"/>
      <c r="C661" s="112"/>
    </row>
    <row r="662" spans="2:3" s="110" customFormat="1" ht="15" customHeight="1" x14ac:dyDescent="0.2">
      <c r="B662" s="111"/>
      <c r="C662" s="112"/>
    </row>
    <row r="663" spans="2:3" s="110" customFormat="1" ht="15" customHeight="1" x14ac:dyDescent="0.2">
      <c r="B663" s="111"/>
      <c r="C663" s="112"/>
    </row>
    <row r="664" spans="2:3" s="110" customFormat="1" ht="15" customHeight="1" x14ac:dyDescent="0.2">
      <c r="B664" s="111"/>
      <c r="C664" s="112"/>
    </row>
    <row r="665" spans="2:3" s="110" customFormat="1" ht="15" customHeight="1" x14ac:dyDescent="0.2">
      <c r="B665" s="111"/>
      <c r="C665" s="112"/>
    </row>
    <row r="666" spans="2:3" s="110" customFormat="1" ht="15" customHeight="1" x14ac:dyDescent="0.2">
      <c r="B666" s="111"/>
      <c r="C666" s="112"/>
    </row>
    <row r="667" spans="2:3" s="110" customFormat="1" ht="15" customHeight="1" x14ac:dyDescent="0.2">
      <c r="B667" s="111"/>
      <c r="C667" s="112"/>
    </row>
    <row r="668" spans="2:3" s="110" customFormat="1" ht="15" customHeight="1" x14ac:dyDescent="0.2">
      <c r="B668" s="111"/>
      <c r="C668" s="112"/>
    </row>
    <row r="669" spans="2:3" s="110" customFormat="1" ht="15" customHeight="1" x14ac:dyDescent="0.2">
      <c r="B669" s="111"/>
      <c r="C669" s="112"/>
    </row>
    <row r="670" spans="2:3" s="110" customFormat="1" ht="15" customHeight="1" x14ac:dyDescent="0.2">
      <c r="B670" s="111"/>
      <c r="C670" s="112"/>
    </row>
    <row r="671" spans="2:3" s="110" customFormat="1" ht="15" customHeight="1" x14ac:dyDescent="0.2">
      <c r="B671" s="111"/>
      <c r="C671" s="112"/>
    </row>
    <row r="672" spans="2:3" s="110" customFormat="1" ht="15" customHeight="1" x14ac:dyDescent="0.2">
      <c r="B672" s="111"/>
      <c r="C672" s="112"/>
    </row>
    <row r="673" spans="2:3" s="110" customFormat="1" ht="15" customHeight="1" x14ac:dyDescent="0.2">
      <c r="B673" s="111"/>
      <c r="C673" s="112"/>
    </row>
    <row r="674" spans="2:3" s="110" customFormat="1" ht="15" customHeight="1" x14ac:dyDescent="0.2">
      <c r="B674" s="111"/>
      <c r="C674" s="112"/>
    </row>
    <row r="675" spans="2:3" s="110" customFormat="1" ht="15" customHeight="1" x14ac:dyDescent="0.2">
      <c r="B675" s="111"/>
      <c r="C675" s="112"/>
    </row>
    <row r="676" spans="2:3" s="110" customFormat="1" ht="15" customHeight="1" x14ac:dyDescent="0.2">
      <c r="B676" s="111"/>
      <c r="C676" s="112"/>
    </row>
    <row r="677" spans="2:3" s="110" customFormat="1" ht="15" customHeight="1" x14ac:dyDescent="0.2">
      <c r="B677" s="111"/>
      <c r="C677" s="112"/>
    </row>
    <row r="678" spans="2:3" s="110" customFormat="1" ht="15" customHeight="1" x14ac:dyDescent="0.2">
      <c r="B678" s="111"/>
      <c r="C678" s="112"/>
    </row>
    <row r="679" spans="2:3" s="110" customFormat="1" ht="15" customHeight="1" x14ac:dyDescent="0.2">
      <c r="B679" s="111"/>
      <c r="C679" s="112"/>
    </row>
    <row r="680" spans="2:3" s="110" customFormat="1" ht="15" customHeight="1" x14ac:dyDescent="0.2">
      <c r="B680" s="111"/>
      <c r="C680" s="112"/>
    </row>
    <row r="681" spans="2:3" s="110" customFormat="1" ht="15" customHeight="1" x14ac:dyDescent="0.2">
      <c r="B681" s="111"/>
      <c r="C681" s="112"/>
    </row>
    <row r="682" spans="2:3" s="110" customFormat="1" ht="15" customHeight="1" x14ac:dyDescent="0.2">
      <c r="B682" s="111"/>
      <c r="C682" s="112"/>
    </row>
    <row r="683" spans="2:3" s="110" customFormat="1" ht="15" customHeight="1" x14ac:dyDescent="0.2">
      <c r="B683" s="111"/>
      <c r="C683" s="112"/>
    </row>
    <row r="684" spans="2:3" s="110" customFormat="1" ht="15" customHeight="1" x14ac:dyDescent="0.2">
      <c r="B684" s="111"/>
      <c r="C684" s="112"/>
    </row>
    <row r="685" spans="2:3" s="110" customFormat="1" ht="15" customHeight="1" x14ac:dyDescent="0.2">
      <c r="B685" s="111"/>
      <c r="C685" s="112"/>
    </row>
    <row r="686" spans="2:3" s="110" customFormat="1" ht="15" customHeight="1" x14ac:dyDescent="0.2">
      <c r="B686" s="111"/>
      <c r="C686" s="112"/>
    </row>
    <row r="687" spans="2:3" s="110" customFormat="1" ht="15" customHeight="1" x14ac:dyDescent="0.2">
      <c r="B687" s="111"/>
      <c r="C687" s="112"/>
    </row>
    <row r="688" spans="2:3" s="110" customFormat="1" ht="15" customHeight="1" x14ac:dyDescent="0.2">
      <c r="B688" s="111"/>
      <c r="C688" s="112"/>
    </row>
    <row r="689" spans="2:3" s="110" customFormat="1" ht="15" customHeight="1" x14ac:dyDescent="0.2">
      <c r="B689" s="111"/>
      <c r="C689" s="112"/>
    </row>
    <row r="690" spans="2:3" s="110" customFormat="1" ht="15" customHeight="1" x14ac:dyDescent="0.2">
      <c r="B690" s="111"/>
      <c r="C690" s="112"/>
    </row>
    <row r="691" spans="2:3" s="110" customFormat="1" ht="15" customHeight="1" x14ac:dyDescent="0.2">
      <c r="B691" s="111"/>
      <c r="C691" s="112"/>
    </row>
    <row r="692" spans="2:3" s="110" customFormat="1" ht="15" customHeight="1" x14ac:dyDescent="0.2">
      <c r="B692" s="111"/>
      <c r="C692" s="112"/>
    </row>
    <row r="693" spans="2:3" s="110" customFormat="1" ht="15" customHeight="1" x14ac:dyDescent="0.2">
      <c r="B693" s="111"/>
      <c r="C693" s="112"/>
    </row>
    <row r="694" spans="2:3" s="110" customFormat="1" ht="15" customHeight="1" x14ac:dyDescent="0.2">
      <c r="B694" s="111"/>
      <c r="C694" s="112"/>
    </row>
    <row r="695" spans="2:3" s="110" customFormat="1" ht="15" customHeight="1" x14ac:dyDescent="0.2">
      <c r="B695" s="111"/>
      <c r="C695" s="112"/>
    </row>
    <row r="696" spans="2:3" s="110" customFormat="1" ht="15" customHeight="1" x14ac:dyDescent="0.2">
      <c r="B696" s="111"/>
      <c r="C696" s="112"/>
    </row>
    <row r="697" spans="2:3" s="110" customFormat="1" ht="15" customHeight="1" x14ac:dyDescent="0.2">
      <c r="B697" s="111"/>
      <c r="C697" s="112"/>
    </row>
    <row r="698" spans="2:3" s="110" customFormat="1" ht="15" customHeight="1" x14ac:dyDescent="0.2">
      <c r="B698" s="111"/>
      <c r="C698" s="112"/>
    </row>
    <row r="699" spans="2:3" s="110" customFormat="1" ht="15" customHeight="1" x14ac:dyDescent="0.2">
      <c r="B699" s="111"/>
      <c r="C699" s="112"/>
    </row>
    <row r="700" spans="2:3" s="110" customFormat="1" ht="15" customHeight="1" x14ac:dyDescent="0.2">
      <c r="B700" s="111"/>
      <c r="C700" s="112"/>
    </row>
    <row r="701" spans="2:3" s="110" customFormat="1" ht="15" customHeight="1" x14ac:dyDescent="0.2">
      <c r="B701" s="111"/>
      <c r="C701" s="112"/>
    </row>
    <row r="702" spans="2:3" s="110" customFormat="1" ht="15" customHeight="1" x14ac:dyDescent="0.2">
      <c r="B702" s="111"/>
      <c r="C702" s="112"/>
    </row>
    <row r="703" spans="2:3" s="110" customFormat="1" ht="15" customHeight="1" x14ac:dyDescent="0.2">
      <c r="B703" s="111"/>
      <c r="C703" s="112"/>
    </row>
    <row r="704" spans="2:3" s="110" customFormat="1" ht="15" customHeight="1" x14ac:dyDescent="0.2">
      <c r="B704" s="111"/>
      <c r="C704" s="112"/>
    </row>
    <row r="705" spans="2:3" s="110" customFormat="1" ht="15" customHeight="1" x14ac:dyDescent="0.2">
      <c r="B705" s="111"/>
      <c r="C705" s="112"/>
    </row>
    <row r="706" spans="2:3" s="110" customFormat="1" ht="15" customHeight="1" x14ac:dyDescent="0.2">
      <c r="B706" s="111"/>
      <c r="C706" s="112"/>
    </row>
    <row r="707" spans="2:3" s="110" customFormat="1" ht="15" customHeight="1" x14ac:dyDescent="0.2">
      <c r="B707" s="111"/>
      <c r="C707" s="112"/>
    </row>
    <row r="708" spans="2:3" s="110" customFormat="1" ht="15" customHeight="1" x14ac:dyDescent="0.2">
      <c r="B708" s="111"/>
      <c r="C708" s="112"/>
    </row>
    <row r="709" spans="2:3" s="110" customFormat="1" ht="15" customHeight="1" x14ac:dyDescent="0.2">
      <c r="B709" s="111"/>
      <c r="C709" s="112"/>
    </row>
    <row r="710" spans="2:3" s="110" customFormat="1" ht="15" customHeight="1" x14ac:dyDescent="0.2">
      <c r="B710" s="111"/>
      <c r="C710" s="112"/>
    </row>
    <row r="711" spans="2:3" s="110" customFormat="1" ht="15" customHeight="1" x14ac:dyDescent="0.2">
      <c r="B711" s="111"/>
      <c r="C711" s="112"/>
    </row>
    <row r="712" spans="2:3" s="110" customFormat="1" ht="15" customHeight="1" x14ac:dyDescent="0.2">
      <c r="B712" s="111"/>
      <c r="C712" s="112"/>
    </row>
    <row r="713" spans="2:3" s="110" customFormat="1" ht="15" customHeight="1" x14ac:dyDescent="0.2">
      <c r="B713" s="111"/>
      <c r="C713" s="112"/>
    </row>
    <row r="714" spans="2:3" s="110" customFormat="1" ht="15" customHeight="1" x14ac:dyDescent="0.2">
      <c r="B714" s="111"/>
      <c r="C714" s="112"/>
    </row>
    <row r="715" spans="2:3" s="110" customFormat="1" ht="15" customHeight="1" x14ac:dyDescent="0.2">
      <c r="B715" s="111"/>
      <c r="C715" s="112"/>
    </row>
    <row r="716" spans="2:3" s="110" customFormat="1" ht="15" customHeight="1" x14ac:dyDescent="0.2">
      <c r="B716" s="111"/>
      <c r="C716" s="112"/>
    </row>
    <row r="717" spans="2:3" s="110" customFormat="1" ht="15" customHeight="1" x14ac:dyDescent="0.2">
      <c r="B717" s="111"/>
      <c r="C717" s="112"/>
    </row>
    <row r="718" spans="2:3" s="110" customFormat="1" ht="15" customHeight="1" x14ac:dyDescent="0.2">
      <c r="B718" s="111"/>
      <c r="C718" s="112"/>
    </row>
    <row r="719" spans="2:3" s="110" customFormat="1" ht="15" customHeight="1" x14ac:dyDescent="0.2">
      <c r="B719" s="111"/>
      <c r="C719" s="112"/>
    </row>
    <row r="720" spans="2:3" s="110" customFormat="1" ht="15" customHeight="1" x14ac:dyDescent="0.2">
      <c r="B720" s="111"/>
      <c r="C720" s="112"/>
    </row>
    <row r="721" spans="2:3" s="110" customFormat="1" ht="15" customHeight="1" x14ac:dyDescent="0.2">
      <c r="B721" s="111"/>
      <c r="C721" s="112"/>
    </row>
    <row r="722" spans="2:3" s="110" customFormat="1" ht="15" customHeight="1" x14ac:dyDescent="0.2">
      <c r="B722" s="111"/>
      <c r="C722" s="112"/>
    </row>
    <row r="723" spans="2:3" s="110" customFormat="1" ht="15" customHeight="1" x14ac:dyDescent="0.2">
      <c r="B723" s="111"/>
      <c r="C723" s="112"/>
    </row>
    <row r="724" spans="2:3" s="110" customFormat="1" ht="15" customHeight="1" x14ac:dyDescent="0.2">
      <c r="B724" s="111"/>
      <c r="C724" s="112"/>
    </row>
    <row r="725" spans="2:3" s="110" customFormat="1" ht="15" customHeight="1" x14ac:dyDescent="0.2">
      <c r="B725" s="111"/>
      <c r="C725" s="112"/>
    </row>
    <row r="726" spans="2:3" s="110" customFormat="1" ht="15" customHeight="1" x14ac:dyDescent="0.2">
      <c r="B726" s="111"/>
      <c r="C726" s="112"/>
    </row>
    <row r="727" spans="2:3" s="110" customFormat="1" ht="15" customHeight="1" x14ac:dyDescent="0.2">
      <c r="B727" s="111"/>
      <c r="C727" s="112"/>
    </row>
    <row r="728" spans="2:3" s="110" customFormat="1" ht="15" customHeight="1" x14ac:dyDescent="0.2">
      <c r="B728" s="111"/>
      <c r="C728" s="112"/>
    </row>
    <row r="729" spans="2:3" s="110" customFormat="1" ht="15" customHeight="1" x14ac:dyDescent="0.2">
      <c r="B729" s="111"/>
      <c r="C729" s="112"/>
    </row>
    <row r="730" spans="2:3" s="110" customFormat="1" ht="15" customHeight="1" x14ac:dyDescent="0.2">
      <c r="B730" s="111"/>
      <c r="C730" s="112"/>
    </row>
    <row r="731" spans="2:3" s="110" customFormat="1" ht="15" customHeight="1" x14ac:dyDescent="0.2">
      <c r="B731" s="111"/>
      <c r="C731" s="112"/>
    </row>
    <row r="732" spans="2:3" s="110" customFormat="1" ht="15" customHeight="1" x14ac:dyDescent="0.2">
      <c r="B732" s="111"/>
      <c r="C732" s="112"/>
    </row>
    <row r="733" spans="2:3" s="110" customFormat="1" ht="15" customHeight="1" x14ac:dyDescent="0.2">
      <c r="B733" s="111"/>
      <c r="C733" s="112"/>
    </row>
    <row r="734" spans="2:3" s="110" customFormat="1" ht="15" customHeight="1" x14ac:dyDescent="0.2">
      <c r="B734" s="111"/>
      <c r="C734" s="112"/>
    </row>
    <row r="735" spans="2:3" s="110" customFormat="1" ht="15" customHeight="1" x14ac:dyDescent="0.2">
      <c r="B735" s="111"/>
      <c r="C735" s="112"/>
    </row>
    <row r="736" spans="2:3" s="110" customFormat="1" ht="15" customHeight="1" x14ac:dyDescent="0.2">
      <c r="B736" s="111"/>
      <c r="C736" s="112"/>
    </row>
    <row r="737" spans="2:3" s="110" customFormat="1" ht="15" customHeight="1" x14ac:dyDescent="0.2">
      <c r="B737" s="111"/>
      <c r="C737" s="112"/>
    </row>
    <row r="738" spans="2:3" s="110" customFormat="1" ht="15" customHeight="1" x14ac:dyDescent="0.2">
      <c r="B738" s="111"/>
      <c r="C738" s="112"/>
    </row>
    <row r="739" spans="2:3" s="110" customFormat="1" ht="15" customHeight="1" x14ac:dyDescent="0.2">
      <c r="B739" s="111"/>
      <c r="C739" s="112"/>
    </row>
    <row r="740" spans="2:3" s="110" customFormat="1" ht="15" customHeight="1" x14ac:dyDescent="0.2">
      <c r="B740" s="111"/>
      <c r="C740" s="112"/>
    </row>
    <row r="741" spans="2:3" s="110" customFormat="1" ht="15" customHeight="1" x14ac:dyDescent="0.2">
      <c r="B741" s="111"/>
      <c r="C741" s="112"/>
    </row>
    <row r="742" spans="2:3" s="110" customFormat="1" ht="15" customHeight="1" x14ac:dyDescent="0.2">
      <c r="B742" s="111"/>
      <c r="C742" s="112"/>
    </row>
    <row r="743" spans="2:3" s="110" customFormat="1" ht="15" customHeight="1" x14ac:dyDescent="0.2">
      <c r="B743" s="111"/>
      <c r="C743" s="112"/>
    </row>
    <row r="744" spans="2:3" s="110" customFormat="1" ht="15" customHeight="1" x14ac:dyDescent="0.2">
      <c r="B744" s="111"/>
      <c r="C744" s="112"/>
    </row>
    <row r="745" spans="2:3" s="110" customFormat="1" ht="15" customHeight="1" x14ac:dyDescent="0.2">
      <c r="B745" s="111"/>
      <c r="C745" s="112"/>
    </row>
    <row r="746" spans="2:3" s="110" customFormat="1" ht="15" customHeight="1" x14ac:dyDescent="0.2">
      <c r="B746" s="111"/>
      <c r="C746" s="112"/>
    </row>
    <row r="747" spans="2:3" s="110" customFormat="1" ht="15" customHeight="1" x14ac:dyDescent="0.2">
      <c r="B747" s="111"/>
      <c r="C747" s="112"/>
    </row>
    <row r="748" spans="2:3" s="110" customFormat="1" ht="15" customHeight="1" x14ac:dyDescent="0.2">
      <c r="B748" s="111"/>
      <c r="C748" s="112"/>
    </row>
    <row r="749" spans="2:3" s="110" customFormat="1" ht="15" customHeight="1" x14ac:dyDescent="0.2">
      <c r="B749" s="111"/>
      <c r="C749" s="112"/>
    </row>
    <row r="750" spans="2:3" s="110" customFormat="1" ht="15" customHeight="1" x14ac:dyDescent="0.2">
      <c r="B750" s="111"/>
      <c r="C750" s="112"/>
    </row>
    <row r="751" spans="2:3" s="110" customFormat="1" ht="15" customHeight="1" x14ac:dyDescent="0.2">
      <c r="B751" s="111"/>
      <c r="C751" s="112"/>
    </row>
    <row r="752" spans="2:3" s="110" customFormat="1" ht="15" customHeight="1" x14ac:dyDescent="0.2">
      <c r="B752" s="111"/>
      <c r="C752" s="112"/>
    </row>
    <row r="753" spans="2:3" s="110" customFormat="1" ht="15" customHeight="1" x14ac:dyDescent="0.2">
      <c r="B753" s="111"/>
      <c r="C753" s="112"/>
    </row>
    <row r="754" spans="2:3" s="110" customFormat="1" ht="15" customHeight="1" x14ac:dyDescent="0.2">
      <c r="B754" s="111"/>
      <c r="C754" s="112"/>
    </row>
    <row r="755" spans="2:3" s="110" customFormat="1" ht="15" customHeight="1" x14ac:dyDescent="0.2">
      <c r="B755" s="111"/>
      <c r="C755" s="112"/>
    </row>
    <row r="756" spans="2:3" s="110" customFormat="1" ht="15" customHeight="1" x14ac:dyDescent="0.2">
      <c r="B756" s="111"/>
      <c r="C756" s="112"/>
    </row>
    <row r="757" spans="2:3" s="110" customFormat="1" ht="15" customHeight="1" x14ac:dyDescent="0.2">
      <c r="B757" s="111"/>
      <c r="C757" s="112"/>
    </row>
    <row r="758" spans="2:3" s="110" customFormat="1" ht="15" customHeight="1" x14ac:dyDescent="0.2">
      <c r="B758" s="111"/>
      <c r="C758" s="112"/>
    </row>
    <row r="759" spans="2:3" s="110" customFormat="1" ht="15" customHeight="1" x14ac:dyDescent="0.2">
      <c r="B759" s="111"/>
      <c r="C759" s="112"/>
    </row>
    <row r="760" spans="2:3" s="110" customFormat="1" ht="15" customHeight="1" x14ac:dyDescent="0.2">
      <c r="B760" s="111"/>
      <c r="C760" s="112"/>
    </row>
    <row r="761" spans="2:3" s="110" customFormat="1" ht="15" customHeight="1" x14ac:dyDescent="0.2">
      <c r="B761" s="111"/>
      <c r="C761" s="112"/>
    </row>
    <row r="762" spans="2:3" s="110" customFormat="1" ht="15" customHeight="1" x14ac:dyDescent="0.2">
      <c r="B762" s="111"/>
      <c r="C762" s="112"/>
    </row>
    <row r="763" spans="2:3" s="110" customFormat="1" ht="15" customHeight="1" x14ac:dyDescent="0.2">
      <c r="B763" s="111"/>
      <c r="C763" s="112"/>
    </row>
    <row r="764" spans="2:3" s="110" customFormat="1" ht="15" customHeight="1" x14ac:dyDescent="0.2">
      <c r="B764" s="111"/>
      <c r="C764" s="112"/>
    </row>
    <row r="765" spans="2:3" s="110" customFormat="1" ht="15" customHeight="1" x14ac:dyDescent="0.2">
      <c r="B765" s="111"/>
      <c r="C765" s="112"/>
    </row>
    <row r="766" spans="2:3" s="110" customFormat="1" ht="15" customHeight="1" x14ac:dyDescent="0.2">
      <c r="B766" s="111"/>
      <c r="C766" s="112"/>
    </row>
    <row r="767" spans="2:3" s="110" customFormat="1" ht="15" customHeight="1" x14ac:dyDescent="0.2">
      <c r="B767" s="111"/>
      <c r="C767" s="112"/>
    </row>
    <row r="768" spans="2:3" s="110" customFormat="1" ht="15" customHeight="1" x14ac:dyDescent="0.2">
      <c r="B768" s="111"/>
      <c r="C768" s="112"/>
    </row>
    <row r="769" spans="2:3" s="110" customFormat="1" ht="15" customHeight="1" x14ac:dyDescent="0.2">
      <c r="B769" s="111"/>
      <c r="C769" s="112"/>
    </row>
    <row r="770" spans="2:3" s="110" customFormat="1" ht="15" customHeight="1" x14ac:dyDescent="0.2">
      <c r="B770" s="111"/>
      <c r="C770" s="112"/>
    </row>
    <row r="771" spans="2:3" s="110" customFormat="1" ht="15" customHeight="1" x14ac:dyDescent="0.2">
      <c r="B771" s="111"/>
      <c r="C771" s="112"/>
    </row>
    <row r="772" spans="2:3" s="110" customFormat="1" ht="15" customHeight="1" x14ac:dyDescent="0.2">
      <c r="B772" s="111"/>
      <c r="C772" s="112"/>
    </row>
    <row r="773" spans="2:3" s="110" customFormat="1" ht="15" customHeight="1" x14ac:dyDescent="0.2">
      <c r="B773" s="111"/>
      <c r="C773" s="112"/>
    </row>
    <row r="774" spans="2:3" s="110" customFormat="1" ht="15" customHeight="1" x14ac:dyDescent="0.2">
      <c r="B774" s="111"/>
      <c r="C774" s="112"/>
    </row>
    <row r="775" spans="2:3" s="110" customFormat="1" ht="15" customHeight="1" x14ac:dyDescent="0.2">
      <c r="B775" s="111"/>
      <c r="C775" s="112"/>
    </row>
    <row r="776" spans="2:3" s="110" customFormat="1" ht="15" customHeight="1" x14ac:dyDescent="0.2">
      <c r="B776" s="111"/>
      <c r="C776" s="112"/>
    </row>
    <row r="777" spans="2:3" s="110" customFormat="1" ht="15" customHeight="1" x14ac:dyDescent="0.2">
      <c r="B777" s="111"/>
      <c r="C777" s="112"/>
    </row>
    <row r="778" spans="2:3" s="110" customFormat="1" ht="15" customHeight="1" x14ac:dyDescent="0.2">
      <c r="B778" s="111"/>
      <c r="C778" s="112"/>
    </row>
    <row r="779" spans="2:3" s="110" customFormat="1" ht="15" customHeight="1" x14ac:dyDescent="0.2">
      <c r="B779" s="111"/>
      <c r="C779" s="112"/>
    </row>
    <row r="780" spans="2:3" s="110" customFormat="1" ht="15" customHeight="1" x14ac:dyDescent="0.2">
      <c r="B780" s="111"/>
      <c r="C780" s="112"/>
    </row>
    <row r="781" spans="2:3" s="110" customFormat="1" ht="15" customHeight="1" x14ac:dyDescent="0.2">
      <c r="B781" s="111"/>
      <c r="C781" s="112"/>
    </row>
    <row r="782" spans="2:3" s="110" customFormat="1" ht="15" customHeight="1" x14ac:dyDescent="0.2">
      <c r="B782" s="111"/>
      <c r="C782" s="112"/>
    </row>
    <row r="783" spans="2:3" s="110" customFormat="1" ht="15" customHeight="1" x14ac:dyDescent="0.2">
      <c r="B783" s="111"/>
      <c r="C783" s="112"/>
    </row>
    <row r="784" spans="2:3" s="110" customFormat="1" ht="15" customHeight="1" x14ac:dyDescent="0.2">
      <c r="B784" s="111"/>
      <c r="C784" s="112"/>
    </row>
    <row r="785" spans="2:3" s="110" customFormat="1" ht="15" customHeight="1" x14ac:dyDescent="0.2">
      <c r="B785" s="111"/>
      <c r="C785" s="112"/>
    </row>
    <row r="786" spans="2:3" s="110" customFormat="1" ht="15" customHeight="1" x14ac:dyDescent="0.2">
      <c r="B786" s="111"/>
      <c r="C786" s="112"/>
    </row>
    <row r="787" spans="2:3" s="110" customFormat="1" ht="15" customHeight="1" x14ac:dyDescent="0.2">
      <c r="B787" s="111"/>
      <c r="C787" s="112"/>
    </row>
    <row r="788" spans="2:3" s="110" customFormat="1" ht="15" customHeight="1" x14ac:dyDescent="0.2">
      <c r="B788" s="111"/>
      <c r="C788" s="112"/>
    </row>
    <row r="789" spans="2:3" s="110" customFormat="1" ht="15" customHeight="1" x14ac:dyDescent="0.2">
      <c r="B789" s="111"/>
      <c r="C789" s="112"/>
    </row>
    <row r="790" spans="2:3" s="110" customFormat="1" ht="15" customHeight="1" x14ac:dyDescent="0.2">
      <c r="B790" s="111"/>
      <c r="C790" s="112"/>
    </row>
    <row r="791" spans="2:3" s="110" customFormat="1" ht="15" customHeight="1" x14ac:dyDescent="0.2">
      <c r="B791" s="111"/>
      <c r="C791" s="112"/>
    </row>
    <row r="792" spans="2:3" s="110" customFormat="1" ht="15" customHeight="1" x14ac:dyDescent="0.2">
      <c r="B792" s="111"/>
      <c r="C792" s="112"/>
    </row>
    <row r="793" spans="2:3" s="110" customFormat="1" ht="15" customHeight="1" x14ac:dyDescent="0.2">
      <c r="B793" s="111"/>
      <c r="C793" s="112"/>
    </row>
    <row r="794" spans="2:3" s="110" customFormat="1" ht="15" customHeight="1" x14ac:dyDescent="0.2">
      <c r="B794" s="111"/>
      <c r="C794" s="112"/>
    </row>
    <row r="795" spans="2:3" s="110" customFormat="1" ht="15" customHeight="1" x14ac:dyDescent="0.2">
      <c r="B795" s="111"/>
      <c r="C795" s="112"/>
    </row>
    <row r="796" spans="2:3" s="110" customFormat="1" ht="15" customHeight="1" x14ac:dyDescent="0.2">
      <c r="B796" s="111"/>
      <c r="C796" s="112"/>
    </row>
    <row r="797" spans="2:3" s="110" customFormat="1" ht="15" customHeight="1" x14ac:dyDescent="0.2">
      <c r="B797" s="111"/>
      <c r="C797" s="112"/>
    </row>
    <row r="798" spans="2:3" s="110" customFormat="1" ht="15" customHeight="1" x14ac:dyDescent="0.2">
      <c r="B798" s="111"/>
      <c r="C798" s="112"/>
    </row>
    <row r="799" spans="2:3" s="110" customFormat="1" ht="15" customHeight="1" x14ac:dyDescent="0.2">
      <c r="B799" s="111"/>
      <c r="C799" s="112"/>
    </row>
    <row r="800" spans="2:3" s="110" customFormat="1" ht="15" customHeight="1" x14ac:dyDescent="0.2">
      <c r="B800" s="111"/>
      <c r="C800" s="112"/>
    </row>
    <row r="801" spans="2:3" s="110" customFormat="1" ht="15" customHeight="1" x14ac:dyDescent="0.2">
      <c r="B801" s="111"/>
      <c r="C801" s="112"/>
    </row>
    <row r="802" spans="2:3" s="110" customFormat="1" ht="15" customHeight="1" x14ac:dyDescent="0.2">
      <c r="B802" s="111"/>
      <c r="C802" s="112"/>
    </row>
    <row r="803" spans="2:3" s="110" customFormat="1" ht="15" customHeight="1" x14ac:dyDescent="0.2">
      <c r="B803" s="111"/>
      <c r="C803" s="112"/>
    </row>
    <row r="804" spans="2:3" s="110" customFormat="1" ht="15" customHeight="1" x14ac:dyDescent="0.2">
      <c r="B804" s="111"/>
      <c r="C804" s="112"/>
    </row>
    <row r="805" spans="2:3" s="110" customFormat="1" ht="15" customHeight="1" x14ac:dyDescent="0.2">
      <c r="B805" s="111"/>
      <c r="C805" s="112"/>
    </row>
    <row r="806" spans="2:3" s="110" customFormat="1" ht="15" customHeight="1" x14ac:dyDescent="0.2">
      <c r="B806" s="111"/>
      <c r="C806" s="112"/>
    </row>
    <row r="807" spans="2:3" s="110" customFormat="1" ht="15" customHeight="1" x14ac:dyDescent="0.2">
      <c r="B807" s="111"/>
      <c r="C807" s="112"/>
    </row>
    <row r="808" spans="2:3" s="110" customFormat="1" ht="15" customHeight="1" x14ac:dyDescent="0.2">
      <c r="B808" s="111"/>
      <c r="C808" s="112"/>
    </row>
    <row r="809" spans="2:3" s="110" customFormat="1" ht="15" customHeight="1" x14ac:dyDescent="0.2">
      <c r="B809" s="111"/>
      <c r="C809" s="112"/>
    </row>
    <row r="810" spans="2:3" s="110" customFormat="1" ht="15" customHeight="1" x14ac:dyDescent="0.2">
      <c r="B810" s="111"/>
      <c r="C810" s="112"/>
    </row>
    <row r="811" spans="2:3" s="110" customFormat="1" ht="15" customHeight="1" x14ac:dyDescent="0.2">
      <c r="B811" s="111"/>
      <c r="C811" s="112"/>
    </row>
    <row r="812" spans="2:3" s="110" customFormat="1" ht="15" customHeight="1" x14ac:dyDescent="0.2">
      <c r="B812" s="111"/>
      <c r="C812" s="112"/>
    </row>
    <row r="813" spans="2:3" s="110" customFormat="1" ht="15" customHeight="1" x14ac:dyDescent="0.2">
      <c r="B813" s="111"/>
      <c r="C813" s="112"/>
    </row>
    <row r="814" spans="2:3" s="110" customFormat="1" ht="15" customHeight="1" x14ac:dyDescent="0.2">
      <c r="B814" s="111"/>
      <c r="C814" s="112"/>
    </row>
    <row r="815" spans="2:3" s="110" customFormat="1" ht="15" customHeight="1" x14ac:dyDescent="0.2">
      <c r="B815" s="111"/>
      <c r="C815" s="112"/>
    </row>
    <row r="816" spans="2:3" s="110" customFormat="1" ht="15" customHeight="1" x14ac:dyDescent="0.2">
      <c r="B816" s="111"/>
      <c r="C816" s="112"/>
    </row>
    <row r="817" spans="2:3" s="110" customFormat="1" ht="15" customHeight="1" x14ac:dyDescent="0.2">
      <c r="B817" s="111"/>
      <c r="C817" s="112"/>
    </row>
    <row r="818" spans="2:3" s="110" customFormat="1" ht="15" customHeight="1" x14ac:dyDescent="0.2">
      <c r="B818" s="111"/>
      <c r="C818" s="112"/>
    </row>
    <row r="819" spans="2:3" s="110" customFormat="1" ht="15" customHeight="1" x14ac:dyDescent="0.2">
      <c r="B819" s="111"/>
      <c r="C819" s="112"/>
    </row>
    <row r="820" spans="2:3" s="110" customFormat="1" ht="15" customHeight="1" x14ac:dyDescent="0.2">
      <c r="B820" s="111"/>
      <c r="C820" s="112"/>
    </row>
    <row r="821" spans="2:3" s="110" customFormat="1" ht="15" customHeight="1" x14ac:dyDescent="0.2">
      <c r="B821" s="111"/>
      <c r="C821" s="112"/>
    </row>
    <row r="822" spans="2:3" s="110" customFormat="1" ht="15" customHeight="1" x14ac:dyDescent="0.2">
      <c r="B822" s="111"/>
      <c r="C822" s="112"/>
    </row>
    <row r="823" spans="2:3" s="110" customFormat="1" ht="15" customHeight="1" x14ac:dyDescent="0.2">
      <c r="B823" s="111"/>
      <c r="C823" s="112"/>
    </row>
    <row r="824" spans="2:3" s="110" customFormat="1" ht="15" customHeight="1" x14ac:dyDescent="0.2">
      <c r="B824" s="111"/>
      <c r="C824" s="112"/>
    </row>
    <row r="825" spans="2:3" s="110" customFormat="1" ht="15" customHeight="1" x14ac:dyDescent="0.2">
      <c r="B825" s="111"/>
      <c r="C825" s="112"/>
    </row>
    <row r="826" spans="2:3" s="110" customFormat="1" ht="15" customHeight="1" x14ac:dyDescent="0.2">
      <c r="B826" s="111"/>
      <c r="C826" s="112"/>
    </row>
    <row r="827" spans="2:3" s="110" customFormat="1" ht="15" customHeight="1" x14ac:dyDescent="0.2">
      <c r="B827" s="111"/>
      <c r="C827" s="112"/>
    </row>
    <row r="828" spans="2:3" s="110" customFormat="1" ht="15" customHeight="1" x14ac:dyDescent="0.2">
      <c r="B828" s="111"/>
      <c r="C828" s="112"/>
    </row>
    <row r="829" spans="2:3" s="110" customFormat="1" ht="15" customHeight="1" x14ac:dyDescent="0.2">
      <c r="B829" s="111"/>
      <c r="C829" s="112"/>
    </row>
    <row r="830" spans="2:3" s="110" customFormat="1" ht="15" customHeight="1" x14ac:dyDescent="0.2">
      <c r="B830" s="111"/>
      <c r="C830" s="112"/>
    </row>
    <row r="831" spans="2:3" s="110" customFormat="1" ht="15" customHeight="1" x14ac:dyDescent="0.2">
      <c r="B831" s="111"/>
      <c r="C831" s="112"/>
    </row>
    <row r="832" spans="2:3" s="110" customFormat="1" ht="15" customHeight="1" x14ac:dyDescent="0.2">
      <c r="B832" s="111"/>
      <c r="C832" s="112"/>
    </row>
    <row r="833" spans="2:3" s="110" customFormat="1" ht="15" customHeight="1" x14ac:dyDescent="0.2">
      <c r="B833" s="111"/>
      <c r="C833" s="112"/>
    </row>
    <row r="834" spans="2:3" s="110" customFormat="1" ht="15" customHeight="1" x14ac:dyDescent="0.2">
      <c r="B834" s="111"/>
      <c r="C834" s="112"/>
    </row>
    <row r="835" spans="2:3" s="110" customFormat="1" ht="15" customHeight="1" x14ac:dyDescent="0.2">
      <c r="B835" s="111"/>
      <c r="C835" s="112"/>
    </row>
    <row r="836" spans="2:3" s="110" customFormat="1" ht="15" customHeight="1" x14ac:dyDescent="0.2">
      <c r="B836" s="111"/>
      <c r="C836" s="112"/>
    </row>
    <row r="837" spans="2:3" s="110" customFormat="1" ht="15" customHeight="1" x14ac:dyDescent="0.2">
      <c r="B837" s="111"/>
      <c r="C837" s="112"/>
    </row>
    <row r="838" spans="2:3" s="110" customFormat="1" ht="15" customHeight="1" x14ac:dyDescent="0.2">
      <c r="B838" s="111"/>
      <c r="C838" s="112"/>
    </row>
    <row r="839" spans="2:3" s="110" customFormat="1" ht="15" customHeight="1" x14ac:dyDescent="0.2">
      <c r="B839" s="111"/>
      <c r="C839" s="112"/>
    </row>
    <row r="840" spans="2:3" s="110" customFormat="1" ht="15" customHeight="1" x14ac:dyDescent="0.2">
      <c r="B840" s="111"/>
      <c r="C840" s="112"/>
    </row>
    <row r="841" spans="2:3" s="110" customFormat="1" ht="15" customHeight="1" x14ac:dyDescent="0.2">
      <c r="B841" s="111"/>
      <c r="C841" s="112"/>
    </row>
    <row r="842" spans="2:3" s="110" customFormat="1" ht="15" customHeight="1" x14ac:dyDescent="0.2">
      <c r="B842" s="111"/>
      <c r="C842" s="112"/>
    </row>
    <row r="843" spans="2:3" s="110" customFormat="1" ht="15" customHeight="1" x14ac:dyDescent="0.2">
      <c r="B843" s="111"/>
      <c r="C843" s="112"/>
    </row>
    <row r="844" spans="2:3" s="110" customFormat="1" ht="15" customHeight="1" x14ac:dyDescent="0.2">
      <c r="B844" s="111"/>
      <c r="C844" s="112"/>
    </row>
    <row r="845" spans="2:3" s="110" customFormat="1" ht="15" customHeight="1" x14ac:dyDescent="0.2">
      <c r="B845" s="111"/>
      <c r="C845" s="112"/>
    </row>
    <row r="846" spans="2:3" s="110" customFormat="1" ht="15" customHeight="1" x14ac:dyDescent="0.2">
      <c r="B846" s="111"/>
      <c r="C846" s="112"/>
    </row>
    <row r="847" spans="2:3" s="110" customFormat="1" ht="15" customHeight="1" x14ac:dyDescent="0.2">
      <c r="B847" s="111"/>
      <c r="C847" s="112"/>
    </row>
    <row r="848" spans="2:3" s="110" customFormat="1" ht="15" customHeight="1" x14ac:dyDescent="0.2">
      <c r="B848" s="111"/>
      <c r="C848" s="112"/>
    </row>
    <row r="849" spans="2:3" s="110" customFormat="1" ht="15" customHeight="1" x14ac:dyDescent="0.2">
      <c r="B849" s="111"/>
      <c r="C849" s="112"/>
    </row>
    <row r="850" spans="2:3" s="110" customFormat="1" ht="15" customHeight="1" x14ac:dyDescent="0.2">
      <c r="B850" s="111"/>
      <c r="C850" s="112"/>
    </row>
    <row r="851" spans="2:3" s="110" customFormat="1" ht="15" customHeight="1" x14ac:dyDescent="0.2">
      <c r="B851" s="111"/>
      <c r="C851" s="112"/>
    </row>
    <row r="852" spans="2:3" s="110" customFormat="1" ht="15" customHeight="1" x14ac:dyDescent="0.2">
      <c r="B852" s="111"/>
      <c r="C852" s="112"/>
    </row>
    <row r="853" spans="2:3" s="110" customFormat="1" ht="15" customHeight="1" x14ac:dyDescent="0.2">
      <c r="B853" s="111"/>
      <c r="C853" s="112"/>
    </row>
    <row r="854" spans="2:3" s="110" customFormat="1" ht="15" customHeight="1" x14ac:dyDescent="0.2">
      <c r="B854" s="111"/>
      <c r="C854" s="112"/>
    </row>
    <row r="855" spans="2:3" s="110" customFormat="1" ht="15" customHeight="1" x14ac:dyDescent="0.2">
      <c r="B855" s="111"/>
      <c r="C855" s="112"/>
    </row>
    <row r="856" spans="2:3" s="110" customFormat="1" ht="15" customHeight="1" x14ac:dyDescent="0.2">
      <c r="B856" s="111"/>
      <c r="C856" s="112"/>
    </row>
    <row r="857" spans="2:3" s="110" customFormat="1" ht="15" customHeight="1" x14ac:dyDescent="0.2">
      <c r="B857" s="111"/>
      <c r="C857" s="112"/>
    </row>
    <row r="858" spans="2:3" s="110" customFormat="1" ht="15" customHeight="1" x14ac:dyDescent="0.2">
      <c r="B858" s="111"/>
      <c r="C858" s="112"/>
    </row>
    <row r="859" spans="2:3" s="110" customFormat="1" ht="15" customHeight="1" x14ac:dyDescent="0.2">
      <c r="B859" s="111"/>
      <c r="C859" s="112"/>
    </row>
    <row r="860" spans="2:3" s="110" customFormat="1" ht="15" customHeight="1" x14ac:dyDescent="0.2">
      <c r="B860" s="111"/>
      <c r="C860" s="112"/>
    </row>
    <row r="861" spans="2:3" s="110" customFormat="1" ht="15" customHeight="1" x14ac:dyDescent="0.2">
      <c r="B861" s="111"/>
      <c r="C861" s="112"/>
    </row>
    <row r="862" spans="2:3" s="110" customFormat="1" ht="15" customHeight="1" x14ac:dyDescent="0.2">
      <c r="B862" s="111"/>
      <c r="C862" s="112"/>
    </row>
    <row r="863" spans="2:3" s="110" customFormat="1" ht="15" customHeight="1" x14ac:dyDescent="0.2">
      <c r="B863" s="111"/>
      <c r="C863" s="112"/>
    </row>
    <row r="864" spans="2:3" s="110" customFormat="1" ht="15" customHeight="1" x14ac:dyDescent="0.2">
      <c r="B864" s="111"/>
      <c r="C864" s="112"/>
    </row>
    <row r="865" spans="2:3" s="110" customFormat="1" ht="15" customHeight="1" x14ac:dyDescent="0.2">
      <c r="B865" s="111"/>
      <c r="C865" s="112"/>
    </row>
    <row r="866" spans="2:3" s="110" customFormat="1" ht="15" customHeight="1" x14ac:dyDescent="0.2">
      <c r="B866" s="111"/>
      <c r="C866" s="112"/>
    </row>
    <row r="867" spans="2:3" s="110" customFormat="1" ht="15" customHeight="1" x14ac:dyDescent="0.2">
      <c r="B867" s="111"/>
      <c r="C867" s="112"/>
    </row>
    <row r="868" spans="2:3" s="110" customFormat="1" ht="15" customHeight="1" x14ac:dyDescent="0.2">
      <c r="B868" s="111"/>
      <c r="C868" s="112"/>
    </row>
    <row r="869" spans="2:3" s="110" customFormat="1" ht="15" customHeight="1" x14ac:dyDescent="0.2">
      <c r="B869" s="111"/>
      <c r="C869" s="112"/>
    </row>
    <row r="870" spans="2:3" s="110" customFormat="1" ht="15" customHeight="1" x14ac:dyDescent="0.2">
      <c r="B870" s="111"/>
      <c r="C870" s="112"/>
    </row>
    <row r="871" spans="2:3" s="110" customFormat="1" ht="15" customHeight="1" x14ac:dyDescent="0.2">
      <c r="B871" s="111"/>
      <c r="C871" s="112"/>
    </row>
    <row r="872" spans="2:3" s="110" customFormat="1" ht="15" customHeight="1" x14ac:dyDescent="0.2">
      <c r="B872" s="111"/>
      <c r="C872" s="112"/>
    </row>
    <row r="873" spans="2:3" s="110" customFormat="1" ht="15" customHeight="1" x14ac:dyDescent="0.2">
      <c r="B873" s="111"/>
      <c r="C873" s="112"/>
    </row>
    <row r="874" spans="2:3" s="110" customFormat="1" ht="15" customHeight="1" x14ac:dyDescent="0.2">
      <c r="B874" s="111"/>
      <c r="C874" s="112"/>
    </row>
    <row r="875" spans="2:3" s="110" customFormat="1" ht="15" customHeight="1" x14ac:dyDescent="0.2">
      <c r="B875" s="111"/>
      <c r="C875" s="112"/>
    </row>
    <row r="876" spans="2:3" s="110" customFormat="1" ht="15" customHeight="1" x14ac:dyDescent="0.2">
      <c r="B876" s="111"/>
      <c r="C876" s="112"/>
    </row>
    <row r="877" spans="2:3" s="110" customFormat="1" ht="15" customHeight="1" x14ac:dyDescent="0.2">
      <c r="B877" s="111"/>
      <c r="C877" s="112"/>
    </row>
    <row r="878" spans="2:3" s="110" customFormat="1" ht="15" customHeight="1" x14ac:dyDescent="0.2">
      <c r="B878" s="111"/>
      <c r="C878" s="112"/>
    </row>
    <row r="879" spans="2:3" s="110" customFormat="1" ht="15" customHeight="1" x14ac:dyDescent="0.2">
      <c r="B879" s="111"/>
      <c r="C879" s="112"/>
    </row>
    <row r="880" spans="2:3" s="110" customFormat="1" ht="15" customHeight="1" x14ac:dyDescent="0.2">
      <c r="B880" s="111"/>
      <c r="C880" s="112"/>
    </row>
    <row r="881" spans="2:3" s="110" customFormat="1" ht="15" customHeight="1" x14ac:dyDescent="0.2">
      <c r="B881" s="111"/>
      <c r="C881" s="112"/>
    </row>
    <row r="882" spans="2:3" s="110" customFormat="1" ht="15" customHeight="1" x14ac:dyDescent="0.2">
      <c r="B882" s="111"/>
      <c r="C882" s="112"/>
    </row>
    <row r="883" spans="2:3" s="110" customFormat="1" ht="15" customHeight="1" x14ac:dyDescent="0.2">
      <c r="B883" s="111"/>
      <c r="C883" s="112"/>
    </row>
    <row r="884" spans="2:3" s="110" customFormat="1" ht="15" customHeight="1" x14ac:dyDescent="0.2">
      <c r="B884" s="111"/>
      <c r="C884" s="112"/>
    </row>
    <row r="885" spans="2:3" s="110" customFormat="1" ht="15" customHeight="1" x14ac:dyDescent="0.2">
      <c r="B885" s="111"/>
      <c r="C885" s="112"/>
    </row>
    <row r="886" spans="2:3" s="110" customFormat="1" ht="15" customHeight="1" x14ac:dyDescent="0.2">
      <c r="B886" s="111"/>
      <c r="C886" s="112"/>
    </row>
    <row r="887" spans="2:3" s="110" customFormat="1" ht="15" customHeight="1" x14ac:dyDescent="0.2">
      <c r="B887" s="111"/>
      <c r="C887" s="112"/>
    </row>
    <row r="888" spans="2:3" s="110" customFormat="1" ht="15" customHeight="1" x14ac:dyDescent="0.2">
      <c r="B888" s="111"/>
      <c r="C888" s="112"/>
    </row>
    <row r="889" spans="2:3" s="110" customFormat="1" ht="15" customHeight="1" x14ac:dyDescent="0.2">
      <c r="B889" s="111"/>
      <c r="C889" s="112"/>
    </row>
    <row r="890" spans="2:3" s="110" customFormat="1" ht="15" customHeight="1" x14ac:dyDescent="0.2">
      <c r="B890" s="111"/>
      <c r="C890" s="112"/>
    </row>
    <row r="891" spans="2:3" s="110" customFormat="1" ht="15" customHeight="1" x14ac:dyDescent="0.2">
      <c r="B891" s="111"/>
      <c r="C891" s="112"/>
    </row>
    <row r="892" spans="2:3" s="110" customFormat="1" ht="15" customHeight="1" x14ac:dyDescent="0.2">
      <c r="B892" s="111"/>
      <c r="C892" s="112"/>
    </row>
    <row r="893" spans="2:3" s="110" customFormat="1" ht="15" customHeight="1" x14ac:dyDescent="0.2">
      <c r="B893" s="111"/>
      <c r="C893" s="112"/>
    </row>
    <row r="894" spans="2:3" s="110" customFormat="1" ht="15" customHeight="1" x14ac:dyDescent="0.2">
      <c r="B894" s="111"/>
      <c r="C894" s="112"/>
    </row>
    <row r="895" spans="2:3" s="110" customFormat="1" ht="15" customHeight="1" x14ac:dyDescent="0.2">
      <c r="B895" s="111"/>
      <c r="C895" s="112"/>
    </row>
    <row r="896" spans="2:3" s="110" customFormat="1" ht="15" customHeight="1" x14ac:dyDescent="0.2">
      <c r="B896" s="111"/>
      <c r="C896" s="112"/>
    </row>
    <row r="897" spans="2:3" s="110" customFormat="1" ht="15" customHeight="1" x14ac:dyDescent="0.2">
      <c r="B897" s="111"/>
      <c r="C897" s="112"/>
    </row>
    <row r="898" spans="2:3" s="110" customFormat="1" ht="15" customHeight="1" x14ac:dyDescent="0.2">
      <c r="B898" s="111"/>
      <c r="C898" s="112"/>
    </row>
    <row r="899" spans="2:3" s="110" customFormat="1" ht="15" customHeight="1" x14ac:dyDescent="0.2">
      <c r="B899" s="111"/>
      <c r="C899" s="112"/>
    </row>
    <row r="900" spans="2:3" s="110" customFormat="1" ht="15" customHeight="1" x14ac:dyDescent="0.2">
      <c r="B900" s="111"/>
      <c r="C900" s="112"/>
    </row>
    <row r="901" spans="2:3" s="110" customFormat="1" ht="15" customHeight="1" x14ac:dyDescent="0.2">
      <c r="B901" s="111"/>
      <c r="C901" s="112"/>
    </row>
    <row r="902" spans="2:3" s="110" customFormat="1" ht="15" customHeight="1" x14ac:dyDescent="0.2">
      <c r="B902" s="111"/>
      <c r="C902" s="112"/>
    </row>
    <row r="903" spans="2:3" s="110" customFormat="1" ht="15" customHeight="1" x14ac:dyDescent="0.2">
      <c r="B903" s="111"/>
      <c r="C903" s="112"/>
    </row>
    <row r="904" spans="2:3" s="110" customFormat="1" ht="15" customHeight="1" x14ac:dyDescent="0.2">
      <c r="B904" s="111"/>
      <c r="C904" s="112"/>
    </row>
    <row r="905" spans="2:3" s="110" customFormat="1" ht="15" customHeight="1" x14ac:dyDescent="0.2">
      <c r="B905" s="111"/>
      <c r="C905" s="112"/>
    </row>
    <row r="906" spans="2:3" s="110" customFormat="1" ht="15" customHeight="1" x14ac:dyDescent="0.2">
      <c r="B906" s="111"/>
      <c r="C906" s="112"/>
    </row>
    <row r="907" spans="2:3" s="110" customFormat="1" ht="15" customHeight="1" x14ac:dyDescent="0.2">
      <c r="B907" s="111"/>
      <c r="C907" s="112"/>
    </row>
    <row r="908" spans="2:3" s="110" customFormat="1" ht="15" customHeight="1" x14ac:dyDescent="0.2">
      <c r="B908" s="111"/>
      <c r="C908" s="112"/>
    </row>
    <row r="909" spans="2:3" s="110" customFormat="1" ht="15" customHeight="1" x14ac:dyDescent="0.2">
      <c r="B909" s="111"/>
      <c r="C909" s="112"/>
    </row>
    <row r="910" spans="2:3" s="110" customFormat="1" ht="15" customHeight="1" x14ac:dyDescent="0.2">
      <c r="B910" s="111"/>
      <c r="C910" s="112"/>
    </row>
    <row r="911" spans="2:3" s="110" customFormat="1" ht="15" customHeight="1" x14ac:dyDescent="0.2">
      <c r="B911" s="111"/>
      <c r="C911" s="112"/>
    </row>
    <row r="912" spans="2:3" s="110" customFormat="1" ht="15" customHeight="1" x14ac:dyDescent="0.2">
      <c r="B912" s="111"/>
      <c r="C912" s="112"/>
    </row>
    <row r="913" spans="2:3" s="110" customFormat="1" ht="15" customHeight="1" x14ac:dyDescent="0.2">
      <c r="B913" s="111"/>
      <c r="C913" s="112"/>
    </row>
    <row r="914" spans="2:3" s="110" customFormat="1" ht="15" customHeight="1" x14ac:dyDescent="0.2">
      <c r="B914" s="111"/>
      <c r="C914" s="112"/>
    </row>
    <row r="915" spans="2:3" s="110" customFormat="1" ht="15" customHeight="1" x14ac:dyDescent="0.2">
      <c r="B915" s="111"/>
      <c r="C915" s="112"/>
    </row>
    <row r="916" spans="2:3" s="110" customFormat="1" ht="15" customHeight="1" x14ac:dyDescent="0.2">
      <c r="B916" s="111"/>
      <c r="C916" s="112"/>
    </row>
    <row r="917" spans="2:3" s="110" customFormat="1" ht="15" customHeight="1" x14ac:dyDescent="0.2">
      <c r="B917" s="111"/>
      <c r="C917" s="112"/>
    </row>
    <row r="918" spans="2:3" s="110" customFormat="1" ht="15" customHeight="1" x14ac:dyDescent="0.2">
      <c r="B918" s="111"/>
      <c r="C918" s="112"/>
    </row>
    <row r="919" spans="2:3" s="110" customFormat="1" ht="15" customHeight="1" x14ac:dyDescent="0.2">
      <c r="B919" s="111"/>
      <c r="C919" s="112"/>
    </row>
    <row r="920" spans="2:3" s="110" customFormat="1" ht="15" customHeight="1" x14ac:dyDescent="0.2">
      <c r="B920" s="111"/>
      <c r="C920" s="112"/>
    </row>
    <row r="921" spans="2:3" s="110" customFormat="1" ht="15" customHeight="1" x14ac:dyDescent="0.2">
      <c r="B921" s="111"/>
      <c r="C921" s="112"/>
    </row>
    <row r="922" spans="2:3" s="110" customFormat="1" ht="15" customHeight="1" x14ac:dyDescent="0.2">
      <c r="B922" s="111"/>
      <c r="C922" s="112"/>
    </row>
    <row r="923" spans="2:3" s="110" customFormat="1" ht="15" customHeight="1" x14ac:dyDescent="0.2">
      <c r="B923" s="111"/>
      <c r="C923" s="112"/>
    </row>
    <row r="924" spans="2:3" s="110" customFormat="1" ht="15" customHeight="1" x14ac:dyDescent="0.2">
      <c r="B924" s="111"/>
      <c r="C924" s="112"/>
    </row>
    <row r="925" spans="2:3" s="110" customFormat="1" ht="15" customHeight="1" x14ac:dyDescent="0.2">
      <c r="B925" s="111"/>
      <c r="C925" s="112"/>
    </row>
    <row r="926" spans="2:3" s="110" customFormat="1" ht="15" customHeight="1" x14ac:dyDescent="0.2">
      <c r="B926" s="111"/>
      <c r="C926" s="112"/>
    </row>
    <row r="927" spans="2:3" s="110" customFormat="1" ht="15" customHeight="1" x14ac:dyDescent="0.2">
      <c r="B927" s="111"/>
      <c r="C927" s="112"/>
    </row>
    <row r="928" spans="2:3" s="110" customFormat="1" ht="15" customHeight="1" x14ac:dyDescent="0.2">
      <c r="B928" s="111"/>
      <c r="C928" s="112"/>
    </row>
    <row r="929" spans="2:3" s="110" customFormat="1" ht="15" customHeight="1" x14ac:dyDescent="0.2">
      <c r="B929" s="111"/>
      <c r="C929" s="112"/>
    </row>
    <row r="930" spans="2:3" s="110" customFormat="1" ht="15" customHeight="1" x14ac:dyDescent="0.2">
      <c r="B930" s="111"/>
      <c r="C930" s="112"/>
    </row>
    <row r="931" spans="2:3" s="110" customFormat="1" ht="15" customHeight="1" x14ac:dyDescent="0.2">
      <c r="B931" s="111"/>
      <c r="C931" s="112"/>
    </row>
    <row r="932" spans="2:3" s="110" customFormat="1" ht="15" customHeight="1" x14ac:dyDescent="0.2">
      <c r="B932" s="111"/>
      <c r="C932" s="112"/>
    </row>
    <row r="933" spans="2:3" s="110" customFormat="1" ht="15" customHeight="1" x14ac:dyDescent="0.2">
      <c r="B933" s="111"/>
      <c r="C933" s="112"/>
    </row>
    <row r="934" spans="2:3" s="110" customFormat="1" ht="15" customHeight="1" x14ac:dyDescent="0.2">
      <c r="B934" s="111"/>
      <c r="C934" s="112"/>
    </row>
    <row r="935" spans="2:3" s="110" customFormat="1" ht="15" customHeight="1" x14ac:dyDescent="0.2">
      <c r="B935" s="111"/>
      <c r="C935" s="112"/>
    </row>
    <row r="936" spans="2:3" s="110" customFormat="1" ht="15" customHeight="1" x14ac:dyDescent="0.2">
      <c r="B936" s="111"/>
      <c r="C936" s="112"/>
    </row>
    <row r="937" spans="2:3" s="110" customFormat="1" ht="15" customHeight="1" x14ac:dyDescent="0.2">
      <c r="B937" s="111"/>
      <c r="C937" s="112"/>
    </row>
    <row r="938" spans="2:3" s="110" customFormat="1" ht="15" customHeight="1" x14ac:dyDescent="0.2">
      <c r="B938" s="111"/>
      <c r="C938" s="112"/>
    </row>
    <row r="939" spans="2:3" s="110" customFormat="1" ht="15" customHeight="1" x14ac:dyDescent="0.2">
      <c r="B939" s="111"/>
      <c r="C939" s="112"/>
    </row>
    <row r="940" spans="2:3" s="110" customFormat="1" ht="15" customHeight="1" x14ac:dyDescent="0.2">
      <c r="B940" s="111"/>
      <c r="C940" s="112"/>
    </row>
    <row r="941" spans="2:3" s="110" customFormat="1" ht="15" customHeight="1" x14ac:dyDescent="0.2">
      <c r="B941" s="111"/>
      <c r="C941" s="112"/>
    </row>
    <row r="942" spans="2:3" s="110" customFormat="1" ht="15" customHeight="1" x14ac:dyDescent="0.2">
      <c r="B942" s="111"/>
      <c r="C942" s="112"/>
    </row>
    <row r="943" spans="2:3" s="110" customFormat="1" ht="15" customHeight="1" x14ac:dyDescent="0.2">
      <c r="B943" s="111"/>
      <c r="C943" s="112"/>
    </row>
    <row r="944" spans="2:3" s="110" customFormat="1" ht="15" customHeight="1" x14ac:dyDescent="0.2">
      <c r="B944" s="111"/>
      <c r="C944" s="112"/>
    </row>
    <row r="945" spans="2:3" s="110" customFormat="1" ht="15" customHeight="1" x14ac:dyDescent="0.2">
      <c r="B945" s="111"/>
      <c r="C945" s="112"/>
    </row>
    <row r="946" spans="2:3" s="110" customFormat="1" ht="15" customHeight="1" x14ac:dyDescent="0.2">
      <c r="B946" s="111"/>
      <c r="C946" s="112"/>
    </row>
    <row r="947" spans="2:3" s="110" customFormat="1" ht="15" customHeight="1" x14ac:dyDescent="0.2">
      <c r="B947" s="111"/>
      <c r="C947" s="112"/>
    </row>
    <row r="948" spans="2:3" s="110" customFormat="1" ht="15" customHeight="1" x14ac:dyDescent="0.2">
      <c r="B948" s="111"/>
      <c r="C948" s="112"/>
    </row>
    <row r="949" spans="2:3" s="110" customFormat="1" ht="15" customHeight="1" x14ac:dyDescent="0.2">
      <c r="B949" s="111"/>
      <c r="C949" s="112"/>
    </row>
    <row r="950" spans="2:3" s="110" customFormat="1" ht="15" customHeight="1" x14ac:dyDescent="0.2">
      <c r="B950" s="111"/>
      <c r="C950" s="112"/>
    </row>
    <row r="951" spans="2:3" s="110" customFormat="1" ht="15" customHeight="1" x14ac:dyDescent="0.2">
      <c r="B951" s="111"/>
      <c r="C951" s="112"/>
    </row>
    <row r="952" spans="2:3" s="110" customFormat="1" ht="15" customHeight="1" x14ac:dyDescent="0.2">
      <c r="B952" s="111"/>
      <c r="C952" s="112"/>
    </row>
    <row r="953" spans="2:3" s="110" customFormat="1" ht="15" customHeight="1" x14ac:dyDescent="0.2">
      <c r="B953" s="111"/>
      <c r="C953" s="112"/>
    </row>
    <row r="954" spans="2:3" s="110" customFormat="1" ht="15" customHeight="1" x14ac:dyDescent="0.2">
      <c r="B954" s="111"/>
      <c r="C954" s="112"/>
    </row>
    <row r="955" spans="2:3" s="110" customFormat="1" ht="15" customHeight="1" x14ac:dyDescent="0.2">
      <c r="B955" s="111"/>
      <c r="C955" s="112"/>
    </row>
    <row r="956" spans="2:3" s="110" customFormat="1" ht="15" customHeight="1" x14ac:dyDescent="0.2">
      <c r="B956" s="111"/>
      <c r="C956" s="112"/>
    </row>
    <row r="957" spans="2:3" s="110" customFormat="1" ht="15" customHeight="1" x14ac:dyDescent="0.2">
      <c r="B957" s="111"/>
      <c r="C957" s="112"/>
    </row>
    <row r="958" spans="2:3" s="110" customFormat="1" ht="15" customHeight="1" x14ac:dyDescent="0.2">
      <c r="B958" s="111"/>
      <c r="C958" s="112"/>
    </row>
    <row r="959" spans="2:3" s="110" customFormat="1" ht="15" customHeight="1" x14ac:dyDescent="0.2">
      <c r="B959" s="111"/>
      <c r="C959" s="112"/>
    </row>
    <row r="960" spans="2:3" s="110" customFormat="1" ht="15" customHeight="1" x14ac:dyDescent="0.2">
      <c r="B960" s="111"/>
      <c r="C960" s="112"/>
    </row>
    <row r="961" spans="2:3" s="110" customFormat="1" ht="15" customHeight="1" x14ac:dyDescent="0.2">
      <c r="B961" s="111"/>
      <c r="C961" s="112"/>
    </row>
    <row r="962" spans="2:3" s="110" customFormat="1" ht="15" customHeight="1" x14ac:dyDescent="0.2">
      <c r="B962" s="111"/>
      <c r="C962" s="112"/>
    </row>
    <row r="963" spans="2:3" s="110" customFormat="1" ht="15" customHeight="1" x14ac:dyDescent="0.2">
      <c r="B963" s="111"/>
      <c r="C963" s="112"/>
    </row>
    <row r="964" spans="2:3" s="110" customFormat="1" ht="15" customHeight="1" x14ac:dyDescent="0.2">
      <c r="B964" s="111"/>
      <c r="C964" s="112"/>
    </row>
    <row r="965" spans="2:3" s="110" customFormat="1" ht="15" customHeight="1" x14ac:dyDescent="0.2">
      <c r="B965" s="111"/>
      <c r="C965" s="112"/>
    </row>
    <row r="966" spans="2:3" s="110" customFormat="1" ht="15" customHeight="1" x14ac:dyDescent="0.2">
      <c r="B966" s="111"/>
      <c r="C966" s="112"/>
    </row>
    <row r="967" spans="2:3" s="110" customFormat="1" ht="15" customHeight="1" x14ac:dyDescent="0.2">
      <c r="B967" s="111"/>
      <c r="C967" s="112"/>
    </row>
    <row r="968" spans="2:3" s="110" customFormat="1" ht="15" customHeight="1" x14ac:dyDescent="0.2">
      <c r="B968" s="111"/>
      <c r="C968" s="112"/>
    </row>
    <row r="969" spans="2:3" s="110" customFormat="1" ht="15" customHeight="1" x14ac:dyDescent="0.2">
      <c r="B969" s="111"/>
      <c r="C969" s="112"/>
    </row>
    <row r="970" spans="2:3" s="110" customFormat="1" ht="15" customHeight="1" x14ac:dyDescent="0.2">
      <c r="B970" s="111"/>
      <c r="C970" s="112"/>
    </row>
    <row r="971" spans="2:3" s="110" customFormat="1" ht="15" customHeight="1" x14ac:dyDescent="0.2">
      <c r="B971" s="111"/>
      <c r="C971" s="112"/>
    </row>
    <row r="972" spans="2:3" s="110" customFormat="1" ht="15" customHeight="1" x14ac:dyDescent="0.2">
      <c r="B972" s="111"/>
      <c r="C972" s="112"/>
    </row>
    <row r="973" spans="2:3" s="110" customFormat="1" ht="15" customHeight="1" x14ac:dyDescent="0.2">
      <c r="B973" s="111"/>
      <c r="C973" s="112"/>
    </row>
    <row r="974" spans="2:3" s="110" customFormat="1" ht="15" customHeight="1" x14ac:dyDescent="0.2">
      <c r="B974" s="111"/>
      <c r="C974" s="112"/>
    </row>
    <row r="975" spans="2:3" s="110" customFormat="1" ht="15" customHeight="1" x14ac:dyDescent="0.2">
      <c r="B975" s="111"/>
      <c r="C975" s="112"/>
    </row>
    <row r="976" spans="2:3" s="110" customFormat="1" ht="15" customHeight="1" x14ac:dyDescent="0.2">
      <c r="B976" s="111"/>
      <c r="C976" s="112"/>
    </row>
    <row r="977" spans="2:3" s="110" customFormat="1" ht="15" customHeight="1" x14ac:dyDescent="0.2">
      <c r="B977" s="111"/>
      <c r="C977" s="112"/>
    </row>
    <row r="978" spans="2:3" s="110" customFormat="1" ht="15" customHeight="1" x14ac:dyDescent="0.2">
      <c r="B978" s="111"/>
      <c r="C978" s="112"/>
    </row>
    <row r="979" spans="2:3" s="110" customFormat="1" ht="15" customHeight="1" x14ac:dyDescent="0.2">
      <c r="B979" s="111"/>
      <c r="C979" s="112"/>
    </row>
    <row r="980" spans="2:3" s="110" customFormat="1" ht="15" customHeight="1" x14ac:dyDescent="0.2">
      <c r="B980" s="111"/>
      <c r="C980" s="112"/>
    </row>
    <row r="981" spans="2:3" s="110" customFormat="1" ht="15" customHeight="1" x14ac:dyDescent="0.2">
      <c r="B981" s="111"/>
      <c r="C981" s="112"/>
    </row>
    <row r="982" spans="2:3" s="110" customFormat="1" ht="15" customHeight="1" x14ac:dyDescent="0.2">
      <c r="B982" s="111"/>
      <c r="C982" s="112"/>
    </row>
    <row r="983" spans="2:3" s="110" customFormat="1" ht="15" customHeight="1" x14ac:dyDescent="0.2">
      <c r="B983" s="111"/>
      <c r="C983" s="112"/>
    </row>
    <row r="984" spans="2:3" s="110" customFormat="1" ht="15" customHeight="1" x14ac:dyDescent="0.2">
      <c r="B984" s="111"/>
      <c r="C984" s="112"/>
    </row>
    <row r="985" spans="2:3" s="110" customFormat="1" ht="15" customHeight="1" x14ac:dyDescent="0.2">
      <c r="B985" s="111"/>
      <c r="C985" s="112"/>
    </row>
    <row r="986" spans="2:3" s="110" customFormat="1" ht="15" customHeight="1" x14ac:dyDescent="0.2">
      <c r="B986" s="111"/>
      <c r="C986" s="112"/>
    </row>
    <row r="987" spans="2:3" s="110" customFormat="1" ht="15" customHeight="1" x14ac:dyDescent="0.2">
      <c r="B987" s="111"/>
      <c r="C987" s="112"/>
    </row>
    <row r="988" spans="2:3" s="110" customFormat="1" ht="15" customHeight="1" x14ac:dyDescent="0.2">
      <c r="B988" s="111"/>
      <c r="C988" s="112"/>
    </row>
    <row r="989" spans="2:3" s="110" customFormat="1" ht="15" customHeight="1" x14ac:dyDescent="0.2">
      <c r="B989" s="111"/>
      <c r="C989" s="112"/>
    </row>
    <row r="990" spans="2:3" s="110" customFormat="1" ht="15" customHeight="1" x14ac:dyDescent="0.2">
      <c r="B990" s="111"/>
      <c r="C990" s="112"/>
    </row>
    <row r="991" spans="2:3" s="110" customFormat="1" ht="15" customHeight="1" x14ac:dyDescent="0.2">
      <c r="B991" s="111"/>
      <c r="C991" s="112"/>
    </row>
    <row r="992" spans="2:3" s="110" customFormat="1" ht="15" customHeight="1" x14ac:dyDescent="0.2">
      <c r="B992" s="111"/>
      <c r="C992" s="112"/>
    </row>
    <row r="993" spans="2:3" s="110" customFormat="1" ht="15" customHeight="1" x14ac:dyDescent="0.2">
      <c r="B993" s="111"/>
      <c r="C993" s="112"/>
    </row>
    <row r="994" spans="2:3" s="110" customFormat="1" ht="15" customHeight="1" x14ac:dyDescent="0.2">
      <c r="B994" s="111"/>
      <c r="C994" s="112"/>
    </row>
    <row r="995" spans="2:3" s="110" customFormat="1" ht="15" customHeight="1" x14ac:dyDescent="0.2">
      <c r="B995" s="111"/>
      <c r="C995" s="112"/>
    </row>
    <row r="996" spans="2:3" s="110" customFormat="1" ht="15" customHeight="1" x14ac:dyDescent="0.2">
      <c r="B996" s="111"/>
      <c r="C996" s="112"/>
    </row>
    <row r="997" spans="2:3" s="110" customFormat="1" ht="15" customHeight="1" x14ac:dyDescent="0.2">
      <c r="B997" s="111"/>
      <c r="C997" s="112"/>
    </row>
    <row r="998" spans="2:3" s="110" customFormat="1" ht="15" customHeight="1" x14ac:dyDescent="0.2">
      <c r="B998" s="111"/>
      <c r="C998" s="112"/>
    </row>
    <row r="999" spans="2:3" s="110" customFormat="1" ht="15" customHeight="1" x14ac:dyDescent="0.2">
      <c r="B999" s="111"/>
      <c r="C999" s="112"/>
    </row>
    <row r="1000" spans="2:3" s="110" customFormat="1" ht="15" customHeight="1" x14ac:dyDescent="0.2">
      <c r="B1000" s="111"/>
      <c r="C1000" s="112"/>
    </row>
    <row r="1001" spans="2:3" s="110" customFormat="1" ht="15" customHeight="1" x14ac:dyDescent="0.2">
      <c r="B1001" s="111"/>
      <c r="C1001" s="112"/>
    </row>
    <row r="1002" spans="2:3" s="110" customFormat="1" ht="15" customHeight="1" x14ac:dyDescent="0.2">
      <c r="B1002" s="111"/>
      <c r="C1002" s="112"/>
    </row>
    <row r="1003" spans="2:3" s="110" customFormat="1" ht="15" customHeight="1" x14ac:dyDescent="0.2">
      <c r="B1003" s="111"/>
      <c r="C1003" s="112"/>
    </row>
    <row r="1004" spans="2:3" s="110" customFormat="1" ht="15" customHeight="1" x14ac:dyDescent="0.2">
      <c r="B1004" s="111"/>
      <c r="C1004" s="112"/>
    </row>
    <row r="1005" spans="2:3" s="110" customFormat="1" ht="15" customHeight="1" x14ac:dyDescent="0.2">
      <c r="B1005" s="111"/>
      <c r="C1005" s="112"/>
    </row>
    <row r="1006" spans="2:3" s="110" customFormat="1" ht="15" customHeight="1" x14ac:dyDescent="0.2">
      <c r="B1006" s="111"/>
      <c r="C1006" s="112"/>
    </row>
    <row r="1007" spans="2:3" s="110" customFormat="1" ht="15" customHeight="1" x14ac:dyDescent="0.2">
      <c r="B1007" s="111"/>
      <c r="C1007" s="112"/>
    </row>
    <row r="1008" spans="2:3" s="110" customFormat="1" ht="15" customHeight="1" x14ac:dyDescent="0.2">
      <c r="B1008" s="111"/>
      <c r="C1008" s="112"/>
    </row>
    <row r="1009" spans="2:3" s="110" customFormat="1" ht="15" customHeight="1" x14ac:dyDescent="0.2">
      <c r="B1009" s="111"/>
      <c r="C1009" s="112"/>
    </row>
    <row r="1010" spans="2:3" s="110" customFormat="1" ht="15" customHeight="1" x14ac:dyDescent="0.2">
      <c r="B1010" s="111"/>
      <c r="C1010" s="112"/>
    </row>
    <row r="1011" spans="2:3" s="110" customFormat="1" ht="15" customHeight="1" x14ac:dyDescent="0.2">
      <c r="B1011" s="111"/>
      <c r="C1011" s="112"/>
    </row>
    <row r="1012" spans="2:3" s="110" customFormat="1" ht="15" customHeight="1" x14ac:dyDescent="0.2">
      <c r="B1012" s="111"/>
      <c r="C1012" s="112"/>
    </row>
    <row r="1013" spans="2:3" s="110" customFormat="1" ht="15" customHeight="1" x14ac:dyDescent="0.2">
      <c r="B1013" s="111"/>
      <c r="C1013" s="112"/>
    </row>
    <row r="1014" spans="2:3" s="110" customFormat="1" ht="15" customHeight="1" x14ac:dyDescent="0.2">
      <c r="B1014" s="111"/>
      <c r="C1014" s="112"/>
    </row>
    <row r="1015" spans="2:3" s="110" customFormat="1" ht="15" customHeight="1" x14ac:dyDescent="0.2">
      <c r="B1015" s="111"/>
      <c r="C1015" s="112"/>
    </row>
    <row r="1016" spans="2:3" s="110" customFormat="1" ht="15" customHeight="1" x14ac:dyDescent="0.2">
      <c r="B1016" s="111"/>
      <c r="C1016" s="112"/>
    </row>
    <row r="1017" spans="2:3" s="110" customFormat="1" ht="15" customHeight="1" x14ac:dyDescent="0.2">
      <c r="B1017" s="111"/>
      <c r="C1017" s="112"/>
    </row>
    <row r="1018" spans="2:3" s="110" customFormat="1" ht="15" customHeight="1" x14ac:dyDescent="0.2">
      <c r="B1018" s="111"/>
      <c r="C1018" s="112"/>
    </row>
    <row r="1019" spans="2:3" s="110" customFormat="1" ht="15" customHeight="1" x14ac:dyDescent="0.2">
      <c r="B1019" s="111"/>
      <c r="C1019" s="112"/>
    </row>
    <row r="1020" spans="2:3" s="110" customFormat="1" ht="15" customHeight="1" x14ac:dyDescent="0.2">
      <c r="B1020" s="111"/>
      <c r="C1020" s="112"/>
    </row>
    <row r="1021" spans="2:3" s="110" customFormat="1" ht="15" customHeight="1" x14ac:dyDescent="0.2">
      <c r="B1021" s="111"/>
      <c r="C1021" s="112"/>
    </row>
    <row r="1022" spans="2:3" s="110" customFormat="1" ht="15" customHeight="1" x14ac:dyDescent="0.2">
      <c r="B1022" s="111"/>
      <c r="C1022" s="112"/>
    </row>
    <row r="1023" spans="2:3" s="110" customFormat="1" ht="15" customHeight="1" x14ac:dyDescent="0.2">
      <c r="B1023" s="111"/>
      <c r="C1023" s="112"/>
    </row>
    <row r="1024" spans="2:3" s="110" customFormat="1" ht="15" customHeight="1" x14ac:dyDescent="0.2">
      <c r="B1024" s="111"/>
      <c r="C1024" s="112"/>
    </row>
    <row r="1025" spans="2:3" s="110" customFormat="1" ht="15" customHeight="1" x14ac:dyDescent="0.2">
      <c r="B1025" s="111"/>
      <c r="C1025" s="112"/>
    </row>
    <row r="1026" spans="2:3" s="110" customFormat="1" ht="15" customHeight="1" x14ac:dyDescent="0.2">
      <c r="B1026" s="111"/>
      <c r="C1026" s="112"/>
    </row>
    <row r="1027" spans="2:3" s="110" customFormat="1" ht="15" customHeight="1" x14ac:dyDescent="0.2">
      <c r="B1027" s="111"/>
      <c r="C1027" s="112"/>
    </row>
    <row r="1028" spans="2:3" s="110" customFormat="1" ht="15" customHeight="1" x14ac:dyDescent="0.2">
      <c r="B1028" s="111"/>
      <c r="C1028" s="112"/>
    </row>
    <row r="1029" spans="2:3" s="110" customFormat="1" ht="15" customHeight="1" x14ac:dyDescent="0.2">
      <c r="B1029" s="111"/>
      <c r="C1029" s="112"/>
    </row>
    <row r="1030" spans="2:3" s="110" customFormat="1" ht="15" customHeight="1" x14ac:dyDescent="0.2">
      <c r="B1030" s="111"/>
      <c r="C1030" s="112"/>
    </row>
    <row r="1031" spans="2:3" s="110" customFormat="1" ht="15" customHeight="1" x14ac:dyDescent="0.2">
      <c r="B1031" s="111"/>
      <c r="C1031" s="112"/>
    </row>
    <row r="1032" spans="2:3" s="110" customFormat="1" ht="15" customHeight="1" x14ac:dyDescent="0.2">
      <c r="B1032" s="111"/>
      <c r="C1032" s="112"/>
    </row>
    <row r="1033" spans="2:3" s="110" customFormat="1" ht="15" customHeight="1" x14ac:dyDescent="0.2">
      <c r="B1033" s="111"/>
      <c r="C1033" s="112"/>
    </row>
    <row r="1034" spans="2:3" s="110" customFormat="1" ht="15" customHeight="1" x14ac:dyDescent="0.2">
      <c r="B1034" s="111"/>
      <c r="C1034" s="112"/>
    </row>
    <row r="1035" spans="2:3" s="110" customFormat="1" ht="15" customHeight="1" x14ac:dyDescent="0.2">
      <c r="B1035" s="111"/>
      <c r="C1035" s="112"/>
    </row>
    <row r="1036" spans="2:3" s="110" customFormat="1" ht="15" customHeight="1" x14ac:dyDescent="0.2">
      <c r="B1036" s="111"/>
      <c r="C1036" s="112"/>
    </row>
    <row r="1037" spans="2:3" s="110" customFormat="1" ht="15" customHeight="1" x14ac:dyDescent="0.2">
      <c r="B1037" s="111"/>
      <c r="C1037" s="112"/>
    </row>
    <row r="1038" spans="2:3" s="110" customFormat="1" ht="15" customHeight="1" x14ac:dyDescent="0.2">
      <c r="B1038" s="111"/>
      <c r="C1038" s="112"/>
    </row>
    <row r="1039" spans="2:3" s="110" customFormat="1" ht="15" customHeight="1" x14ac:dyDescent="0.2">
      <c r="B1039" s="111"/>
      <c r="C1039" s="112"/>
    </row>
    <row r="1040" spans="2:3" s="110" customFormat="1" ht="15" customHeight="1" x14ac:dyDescent="0.2">
      <c r="B1040" s="111"/>
      <c r="C1040" s="112"/>
    </row>
    <row r="1041" spans="2:3" s="110" customFormat="1" ht="15" customHeight="1" x14ac:dyDescent="0.2">
      <c r="B1041" s="111"/>
      <c r="C1041" s="112"/>
    </row>
    <row r="1042" spans="2:3" s="110" customFormat="1" ht="15" customHeight="1" x14ac:dyDescent="0.2">
      <c r="B1042" s="111"/>
      <c r="C1042" s="112"/>
    </row>
    <row r="1043" spans="2:3" s="110" customFormat="1" ht="15" customHeight="1" x14ac:dyDescent="0.2">
      <c r="B1043" s="111"/>
      <c r="C1043" s="112"/>
    </row>
    <row r="1044" spans="2:3" s="110" customFormat="1" ht="15" customHeight="1" x14ac:dyDescent="0.2">
      <c r="B1044" s="111"/>
      <c r="C1044" s="112"/>
    </row>
    <row r="1045" spans="2:3" s="110" customFormat="1" ht="15" customHeight="1" x14ac:dyDescent="0.2">
      <c r="B1045" s="111"/>
      <c r="C1045" s="112"/>
    </row>
    <row r="1046" spans="2:3" s="110" customFormat="1" ht="15" customHeight="1" x14ac:dyDescent="0.2">
      <c r="B1046" s="111"/>
      <c r="C1046" s="112"/>
    </row>
    <row r="1047" spans="2:3" s="110" customFormat="1" ht="15" customHeight="1" x14ac:dyDescent="0.2">
      <c r="B1047" s="111"/>
      <c r="C1047" s="112"/>
    </row>
    <row r="1048" spans="2:3" s="110" customFormat="1" ht="15" customHeight="1" x14ac:dyDescent="0.2">
      <c r="B1048" s="111"/>
      <c r="C1048" s="112"/>
    </row>
    <row r="1049" spans="2:3" s="110" customFormat="1" ht="15" customHeight="1" x14ac:dyDescent="0.2">
      <c r="B1049" s="111"/>
      <c r="C1049" s="112"/>
    </row>
    <row r="1050" spans="2:3" s="110" customFormat="1" ht="15" customHeight="1" x14ac:dyDescent="0.2">
      <c r="B1050" s="111"/>
      <c r="C1050" s="112"/>
    </row>
    <row r="1051" spans="2:3" s="110" customFormat="1" ht="15" customHeight="1" x14ac:dyDescent="0.2">
      <c r="B1051" s="111"/>
      <c r="C1051" s="112"/>
    </row>
    <row r="1052" spans="2:3" s="110" customFormat="1" ht="15" customHeight="1" x14ac:dyDescent="0.2">
      <c r="B1052" s="111"/>
      <c r="C1052" s="112"/>
    </row>
    <row r="1053" spans="2:3" s="110" customFormat="1" ht="15" customHeight="1" x14ac:dyDescent="0.2">
      <c r="B1053" s="111"/>
      <c r="C1053" s="112"/>
    </row>
    <row r="1054" spans="2:3" s="110" customFormat="1" ht="15" customHeight="1" x14ac:dyDescent="0.2">
      <c r="B1054" s="111"/>
      <c r="C1054" s="112"/>
    </row>
    <row r="1055" spans="2:3" s="110" customFormat="1" ht="15" customHeight="1" x14ac:dyDescent="0.2">
      <c r="B1055" s="111"/>
      <c r="C1055" s="112"/>
    </row>
    <row r="1056" spans="2:3" s="110" customFormat="1" ht="15" customHeight="1" x14ac:dyDescent="0.2">
      <c r="B1056" s="111"/>
      <c r="C1056" s="112"/>
    </row>
    <row r="1057" spans="2:3" s="110" customFormat="1" ht="15" customHeight="1" x14ac:dyDescent="0.2">
      <c r="B1057" s="111"/>
      <c r="C1057" s="112"/>
    </row>
    <row r="1058" spans="2:3" s="110" customFormat="1" ht="15" customHeight="1" x14ac:dyDescent="0.2">
      <c r="B1058" s="111"/>
      <c r="C1058" s="112"/>
    </row>
    <row r="1059" spans="2:3" s="110" customFormat="1" ht="15" customHeight="1" x14ac:dyDescent="0.2">
      <c r="B1059" s="111"/>
      <c r="C1059" s="112"/>
    </row>
    <row r="1060" spans="2:3" s="110" customFormat="1" ht="15" customHeight="1" x14ac:dyDescent="0.2">
      <c r="B1060" s="111"/>
      <c r="C1060" s="112"/>
    </row>
    <row r="1061" spans="2:3" s="110" customFormat="1" ht="15" customHeight="1" x14ac:dyDescent="0.2">
      <c r="B1061" s="111"/>
      <c r="C1061" s="112"/>
    </row>
    <row r="1062" spans="2:3" s="110" customFormat="1" ht="15" customHeight="1" x14ac:dyDescent="0.2">
      <c r="B1062" s="111"/>
      <c r="C1062" s="112"/>
    </row>
    <row r="1063" spans="2:3" s="110" customFormat="1" ht="15" customHeight="1" x14ac:dyDescent="0.2">
      <c r="B1063" s="111"/>
      <c r="C1063" s="112"/>
    </row>
    <row r="1064" spans="2:3" s="110" customFormat="1" ht="15" customHeight="1" x14ac:dyDescent="0.2">
      <c r="B1064" s="111"/>
      <c r="C1064" s="112"/>
    </row>
    <row r="1065" spans="2:3" s="110" customFormat="1" ht="15" customHeight="1" x14ac:dyDescent="0.2">
      <c r="B1065" s="111"/>
      <c r="C1065" s="112"/>
    </row>
    <row r="1066" spans="2:3" s="110" customFormat="1" ht="15" customHeight="1" x14ac:dyDescent="0.2">
      <c r="B1066" s="111"/>
      <c r="C1066" s="112"/>
    </row>
    <row r="1067" spans="2:3" s="110" customFormat="1" ht="15" customHeight="1" x14ac:dyDescent="0.2">
      <c r="B1067" s="111"/>
      <c r="C1067" s="112"/>
    </row>
    <row r="1068" spans="2:3" s="110" customFormat="1" ht="15" customHeight="1" x14ac:dyDescent="0.2">
      <c r="B1068" s="111"/>
      <c r="C1068" s="112"/>
    </row>
    <row r="1069" spans="2:3" s="110" customFormat="1" ht="15" customHeight="1" x14ac:dyDescent="0.2">
      <c r="B1069" s="111"/>
      <c r="C1069" s="112"/>
    </row>
    <row r="1070" spans="2:3" s="110" customFormat="1" ht="15" customHeight="1" x14ac:dyDescent="0.2">
      <c r="B1070" s="111"/>
      <c r="C1070" s="112"/>
    </row>
    <row r="1071" spans="2:3" s="110" customFormat="1" ht="15" customHeight="1" x14ac:dyDescent="0.2">
      <c r="B1071" s="111"/>
      <c r="C1071" s="112"/>
    </row>
    <row r="1072" spans="2:3" s="110" customFormat="1" ht="15" customHeight="1" x14ac:dyDescent="0.2">
      <c r="B1072" s="111"/>
      <c r="C1072" s="112"/>
    </row>
    <row r="1073" spans="2:3" s="110" customFormat="1" ht="15" customHeight="1" x14ac:dyDescent="0.2">
      <c r="B1073" s="111"/>
      <c r="C1073" s="112"/>
    </row>
    <row r="1074" spans="2:3" s="110" customFormat="1" ht="15" customHeight="1" x14ac:dyDescent="0.2">
      <c r="B1074" s="111"/>
      <c r="C1074" s="112"/>
    </row>
    <row r="1075" spans="2:3" s="110" customFormat="1" ht="15" customHeight="1" x14ac:dyDescent="0.2">
      <c r="B1075" s="111"/>
      <c r="C1075" s="112"/>
    </row>
    <row r="1076" spans="2:3" s="110" customFormat="1" ht="15" customHeight="1" x14ac:dyDescent="0.2">
      <c r="B1076" s="111"/>
      <c r="C1076" s="112"/>
    </row>
    <row r="1077" spans="2:3" s="110" customFormat="1" ht="15" customHeight="1" x14ac:dyDescent="0.2">
      <c r="B1077" s="111"/>
      <c r="C1077" s="112"/>
    </row>
    <row r="1078" spans="2:3" s="110" customFormat="1" ht="15" customHeight="1" x14ac:dyDescent="0.2">
      <c r="B1078" s="111"/>
      <c r="C1078" s="112"/>
    </row>
    <row r="1079" spans="2:3" s="110" customFormat="1" ht="15" customHeight="1" x14ac:dyDescent="0.2">
      <c r="B1079" s="111"/>
      <c r="C1079" s="112"/>
    </row>
    <row r="1080" spans="2:3" s="110" customFormat="1" ht="15" customHeight="1" x14ac:dyDescent="0.2">
      <c r="B1080" s="111"/>
      <c r="C1080" s="112"/>
    </row>
    <row r="1081" spans="2:3" s="110" customFormat="1" ht="15" customHeight="1" x14ac:dyDescent="0.2">
      <c r="B1081" s="111"/>
      <c r="C1081" s="112"/>
    </row>
    <row r="1082" spans="2:3" s="110" customFormat="1" ht="15" customHeight="1" x14ac:dyDescent="0.2">
      <c r="B1082" s="111"/>
      <c r="C1082" s="112"/>
    </row>
    <row r="1083" spans="2:3" s="110" customFormat="1" ht="15" customHeight="1" x14ac:dyDescent="0.2">
      <c r="B1083" s="111"/>
      <c r="C1083" s="112"/>
    </row>
    <row r="1084" spans="2:3" s="110" customFormat="1" ht="15" customHeight="1" x14ac:dyDescent="0.2">
      <c r="B1084" s="111"/>
      <c r="C1084" s="112"/>
    </row>
    <row r="1085" spans="2:3" s="110" customFormat="1" ht="15" customHeight="1" x14ac:dyDescent="0.2">
      <c r="B1085" s="111"/>
      <c r="C1085" s="112"/>
    </row>
    <row r="1086" spans="2:3" s="110" customFormat="1" ht="15" customHeight="1" x14ac:dyDescent="0.2">
      <c r="B1086" s="111"/>
      <c r="C1086" s="112"/>
    </row>
    <row r="1087" spans="2:3" s="110" customFormat="1" ht="15" customHeight="1" x14ac:dyDescent="0.2">
      <c r="B1087" s="111"/>
      <c r="C1087" s="112"/>
    </row>
    <row r="1088" spans="2:3" s="110" customFormat="1" ht="15" customHeight="1" x14ac:dyDescent="0.2">
      <c r="B1088" s="111"/>
      <c r="C1088" s="112"/>
    </row>
    <row r="1089" spans="2:3" s="110" customFormat="1" ht="15" customHeight="1" x14ac:dyDescent="0.2">
      <c r="B1089" s="111"/>
      <c r="C1089" s="112"/>
    </row>
    <row r="1090" spans="2:3" s="110" customFormat="1" ht="15" customHeight="1" x14ac:dyDescent="0.2">
      <c r="B1090" s="111"/>
      <c r="C1090" s="112"/>
    </row>
    <row r="1091" spans="2:3" s="110" customFormat="1" ht="15" customHeight="1" x14ac:dyDescent="0.2">
      <c r="B1091" s="111"/>
      <c r="C1091" s="112"/>
    </row>
    <row r="1092" spans="2:3" s="110" customFormat="1" ht="15" customHeight="1" x14ac:dyDescent="0.2">
      <c r="B1092" s="111"/>
      <c r="C1092" s="112"/>
    </row>
    <row r="1093" spans="2:3" s="110" customFormat="1" ht="15" customHeight="1" x14ac:dyDescent="0.2">
      <c r="B1093" s="111"/>
      <c r="C1093" s="112"/>
    </row>
    <row r="1094" spans="2:3" s="110" customFormat="1" ht="15" customHeight="1" x14ac:dyDescent="0.2">
      <c r="B1094" s="111"/>
      <c r="C1094" s="112"/>
    </row>
    <row r="1095" spans="2:3" s="110" customFormat="1" ht="15" customHeight="1" x14ac:dyDescent="0.2">
      <c r="B1095" s="111"/>
      <c r="C1095" s="112"/>
    </row>
    <row r="1096" spans="2:3" s="110" customFormat="1" ht="15" customHeight="1" x14ac:dyDescent="0.2">
      <c r="B1096" s="111"/>
      <c r="C1096" s="112"/>
    </row>
    <row r="1097" spans="2:3" s="110" customFormat="1" ht="15" customHeight="1" x14ac:dyDescent="0.2">
      <c r="B1097" s="111"/>
      <c r="C1097" s="112"/>
    </row>
    <row r="1098" spans="2:3" s="110" customFormat="1" ht="15" customHeight="1" x14ac:dyDescent="0.2">
      <c r="B1098" s="111"/>
      <c r="C1098" s="112"/>
    </row>
    <row r="1099" spans="2:3" s="110" customFormat="1" ht="15" customHeight="1" x14ac:dyDescent="0.2">
      <c r="B1099" s="111"/>
      <c r="C1099" s="112"/>
    </row>
    <row r="1100" spans="2:3" s="110" customFormat="1" ht="15" customHeight="1" x14ac:dyDescent="0.2">
      <c r="B1100" s="111"/>
      <c r="C1100" s="112"/>
    </row>
    <row r="1101" spans="2:3" s="110" customFormat="1" ht="15" customHeight="1" x14ac:dyDescent="0.2">
      <c r="B1101" s="111"/>
      <c r="C1101" s="112"/>
    </row>
    <row r="1102" spans="2:3" s="110" customFormat="1" ht="15" customHeight="1" x14ac:dyDescent="0.2">
      <c r="B1102" s="111"/>
      <c r="C1102" s="112"/>
    </row>
    <row r="1103" spans="2:3" s="110" customFormat="1" ht="15" customHeight="1" x14ac:dyDescent="0.2">
      <c r="B1103" s="111"/>
      <c r="C1103" s="112"/>
    </row>
    <row r="1104" spans="2:3" s="110" customFormat="1" ht="15" customHeight="1" x14ac:dyDescent="0.2">
      <c r="B1104" s="111"/>
      <c r="C1104" s="112"/>
    </row>
    <row r="1105" spans="2:3" s="110" customFormat="1" ht="15" customHeight="1" x14ac:dyDescent="0.2">
      <c r="B1105" s="111"/>
      <c r="C1105" s="112"/>
    </row>
    <row r="1106" spans="2:3" s="110" customFormat="1" ht="15" customHeight="1" x14ac:dyDescent="0.2">
      <c r="B1106" s="111"/>
      <c r="C1106" s="112"/>
    </row>
    <row r="1107" spans="2:3" s="110" customFormat="1" ht="15" customHeight="1" x14ac:dyDescent="0.2">
      <c r="B1107" s="111"/>
      <c r="C1107" s="112"/>
    </row>
    <row r="1108" spans="2:3" s="110" customFormat="1" ht="15" customHeight="1" x14ac:dyDescent="0.2">
      <c r="B1108" s="111"/>
      <c r="C1108" s="112"/>
    </row>
    <row r="1109" spans="2:3" s="110" customFormat="1" ht="15" customHeight="1" x14ac:dyDescent="0.2">
      <c r="B1109" s="111"/>
      <c r="C1109" s="112"/>
    </row>
    <row r="1110" spans="2:3" s="110" customFormat="1" ht="15" customHeight="1" x14ac:dyDescent="0.2">
      <c r="B1110" s="111"/>
      <c r="C1110" s="112"/>
    </row>
    <row r="1111" spans="2:3" s="110" customFormat="1" ht="15" customHeight="1" x14ac:dyDescent="0.2">
      <c r="B1111" s="111"/>
      <c r="C1111" s="112"/>
    </row>
    <row r="1112" spans="2:3" s="110" customFormat="1" ht="15" customHeight="1" x14ac:dyDescent="0.2">
      <c r="B1112" s="111"/>
      <c r="C1112" s="112"/>
    </row>
    <row r="1113" spans="2:3" s="110" customFormat="1" ht="15" customHeight="1" x14ac:dyDescent="0.2">
      <c r="B1113" s="111"/>
      <c r="C1113" s="112"/>
    </row>
    <row r="1114" spans="2:3" s="110" customFormat="1" ht="15" customHeight="1" x14ac:dyDescent="0.2">
      <c r="B1114" s="111"/>
      <c r="C1114" s="112"/>
    </row>
    <row r="1115" spans="2:3" s="110" customFormat="1" ht="15" customHeight="1" x14ac:dyDescent="0.2">
      <c r="B1115" s="111"/>
      <c r="C1115" s="112"/>
    </row>
    <row r="1116" spans="2:3" s="110" customFormat="1" ht="15" customHeight="1" x14ac:dyDescent="0.2">
      <c r="B1116" s="111"/>
      <c r="C1116" s="112"/>
    </row>
    <row r="1117" spans="2:3" s="110" customFormat="1" ht="15" customHeight="1" x14ac:dyDescent="0.2">
      <c r="B1117" s="111"/>
      <c r="C1117" s="112"/>
    </row>
    <row r="1118" spans="2:3" s="110" customFormat="1" ht="15" customHeight="1" x14ac:dyDescent="0.2">
      <c r="B1118" s="111"/>
      <c r="C1118" s="112"/>
    </row>
    <row r="1119" spans="2:3" s="110" customFormat="1" ht="15" customHeight="1" x14ac:dyDescent="0.2">
      <c r="B1119" s="111"/>
      <c r="C1119" s="112"/>
    </row>
    <row r="1120" spans="2:3" s="110" customFormat="1" ht="15" customHeight="1" x14ac:dyDescent="0.2">
      <c r="B1120" s="111"/>
      <c r="C1120" s="112"/>
    </row>
    <row r="1121" spans="2:3" s="110" customFormat="1" ht="15" customHeight="1" x14ac:dyDescent="0.2">
      <c r="B1121" s="111"/>
      <c r="C1121" s="112"/>
    </row>
    <row r="1122" spans="2:3" s="110" customFormat="1" ht="15" customHeight="1" x14ac:dyDescent="0.2">
      <c r="B1122" s="111"/>
      <c r="C1122" s="112"/>
    </row>
    <row r="1123" spans="2:3" s="110" customFormat="1" ht="15" customHeight="1" x14ac:dyDescent="0.2">
      <c r="B1123" s="111"/>
      <c r="C1123" s="112"/>
    </row>
    <row r="1124" spans="2:3" s="110" customFormat="1" ht="15" customHeight="1" x14ac:dyDescent="0.2">
      <c r="B1124" s="111"/>
      <c r="C1124" s="112"/>
    </row>
    <row r="1125" spans="2:3" s="110" customFormat="1" ht="15" customHeight="1" x14ac:dyDescent="0.2">
      <c r="B1125" s="111"/>
      <c r="C1125" s="112"/>
    </row>
    <row r="1126" spans="2:3" s="110" customFormat="1" ht="15" customHeight="1" x14ac:dyDescent="0.2">
      <c r="B1126" s="111"/>
      <c r="C1126" s="112"/>
    </row>
    <row r="1127" spans="2:3" s="110" customFormat="1" ht="15" customHeight="1" x14ac:dyDescent="0.2">
      <c r="B1127" s="111"/>
      <c r="C1127" s="112"/>
    </row>
    <row r="1128" spans="2:3" s="110" customFormat="1" ht="15" customHeight="1" x14ac:dyDescent="0.2">
      <c r="B1128" s="111"/>
      <c r="C1128" s="112"/>
    </row>
    <row r="1129" spans="2:3" s="110" customFormat="1" ht="15" customHeight="1" x14ac:dyDescent="0.2">
      <c r="B1129" s="111"/>
      <c r="C1129" s="112"/>
    </row>
    <row r="1130" spans="2:3" s="110" customFormat="1" ht="15" customHeight="1" x14ac:dyDescent="0.2">
      <c r="B1130" s="111"/>
      <c r="C1130" s="112"/>
    </row>
    <row r="1131" spans="2:3" s="110" customFormat="1" ht="15" customHeight="1" x14ac:dyDescent="0.2">
      <c r="B1131" s="111"/>
      <c r="C1131" s="112"/>
    </row>
    <row r="1132" spans="2:3" s="110" customFormat="1" ht="15" customHeight="1" x14ac:dyDescent="0.2">
      <c r="B1132" s="111"/>
      <c r="C1132" s="112"/>
    </row>
    <row r="1133" spans="2:3" s="110" customFormat="1" ht="15" customHeight="1" x14ac:dyDescent="0.2">
      <c r="B1133" s="111"/>
      <c r="C1133" s="112"/>
    </row>
    <row r="1134" spans="2:3" s="110" customFormat="1" ht="15" customHeight="1" x14ac:dyDescent="0.2">
      <c r="B1134" s="111"/>
      <c r="C1134" s="112"/>
    </row>
    <row r="1135" spans="2:3" s="110" customFormat="1" ht="15" customHeight="1" x14ac:dyDescent="0.2">
      <c r="B1135" s="111"/>
      <c r="C1135" s="112"/>
    </row>
    <row r="1136" spans="2:3" s="110" customFormat="1" ht="15" customHeight="1" x14ac:dyDescent="0.2">
      <c r="B1136" s="111"/>
      <c r="C1136" s="112"/>
    </row>
    <row r="1137" spans="2:3" s="110" customFormat="1" ht="15" customHeight="1" x14ac:dyDescent="0.2">
      <c r="B1137" s="111"/>
      <c r="C1137" s="112"/>
    </row>
    <row r="1138" spans="2:3" s="110" customFormat="1" ht="15" customHeight="1" x14ac:dyDescent="0.2">
      <c r="B1138" s="111"/>
      <c r="C1138" s="112"/>
    </row>
    <row r="1139" spans="2:3" s="110" customFormat="1" ht="15" customHeight="1" x14ac:dyDescent="0.2">
      <c r="B1139" s="111"/>
      <c r="C1139" s="112"/>
    </row>
    <row r="1140" spans="2:3" s="110" customFormat="1" ht="15" customHeight="1" x14ac:dyDescent="0.2">
      <c r="B1140" s="111"/>
      <c r="C1140" s="112"/>
    </row>
    <row r="1141" spans="2:3" s="110" customFormat="1" ht="15" customHeight="1" x14ac:dyDescent="0.2">
      <c r="B1141" s="111"/>
      <c r="C1141" s="112"/>
    </row>
    <row r="1142" spans="2:3" s="110" customFormat="1" ht="15" customHeight="1" x14ac:dyDescent="0.2">
      <c r="B1142" s="111"/>
      <c r="C1142" s="112"/>
    </row>
    <row r="1143" spans="2:3" s="110" customFormat="1" ht="15" customHeight="1" x14ac:dyDescent="0.2">
      <c r="B1143" s="111"/>
      <c r="C1143" s="112"/>
    </row>
    <row r="1144" spans="2:3" s="110" customFormat="1" ht="15" customHeight="1" x14ac:dyDescent="0.2">
      <c r="B1144" s="111"/>
      <c r="C1144" s="112"/>
    </row>
    <row r="1145" spans="2:3" s="110" customFormat="1" ht="15" customHeight="1" x14ac:dyDescent="0.2">
      <c r="B1145" s="111"/>
      <c r="C1145" s="112"/>
    </row>
    <row r="1146" spans="2:3" s="110" customFormat="1" ht="15" customHeight="1" x14ac:dyDescent="0.2">
      <c r="B1146" s="111"/>
      <c r="C1146" s="112"/>
    </row>
    <row r="1147" spans="2:3" s="110" customFormat="1" ht="15" customHeight="1" x14ac:dyDescent="0.2">
      <c r="B1147" s="111"/>
      <c r="C1147" s="112"/>
    </row>
    <row r="1148" spans="2:3" s="110" customFormat="1" ht="15" customHeight="1" x14ac:dyDescent="0.2">
      <c r="B1148" s="111"/>
      <c r="C1148" s="112"/>
    </row>
    <row r="1149" spans="2:3" s="110" customFormat="1" ht="15" customHeight="1" x14ac:dyDescent="0.2">
      <c r="B1149" s="111"/>
      <c r="C1149" s="112"/>
    </row>
    <row r="1150" spans="2:3" s="110" customFormat="1" ht="15" customHeight="1" x14ac:dyDescent="0.2">
      <c r="B1150" s="111"/>
      <c r="C1150" s="112"/>
    </row>
    <row r="1151" spans="2:3" s="110" customFormat="1" ht="15" customHeight="1" x14ac:dyDescent="0.2">
      <c r="B1151" s="111"/>
      <c r="C1151" s="112"/>
    </row>
    <row r="1152" spans="2:3" s="110" customFormat="1" ht="15" customHeight="1" x14ac:dyDescent="0.2">
      <c r="B1152" s="111"/>
      <c r="C1152" s="112"/>
    </row>
    <row r="1153" spans="2:3" s="110" customFormat="1" ht="15" customHeight="1" x14ac:dyDescent="0.2">
      <c r="B1153" s="111"/>
      <c r="C1153" s="112"/>
    </row>
    <row r="1154" spans="2:3" s="110" customFormat="1" ht="15" customHeight="1" x14ac:dyDescent="0.2">
      <c r="B1154" s="111"/>
      <c r="C1154" s="112"/>
    </row>
    <row r="1155" spans="2:3" s="110" customFormat="1" ht="15" customHeight="1" x14ac:dyDescent="0.2">
      <c r="B1155" s="111"/>
      <c r="C1155" s="112"/>
    </row>
    <row r="1156" spans="2:3" s="110" customFormat="1" ht="15" customHeight="1" x14ac:dyDescent="0.2">
      <c r="B1156" s="111"/>
      <c r="C1156" s="112"/>
    </row>
    <row r="1157" spans="2:3" s="110" customFormat="1" ht="15" customHeight="1" x14ac:dyDescent="0.2">
      <c r="B1157" s="111"/>
      <c r="C1157" s="112"/>
    </row>
    <row r="1158" spans="2:3" s="110" customFormat="1" ht="15" customHeight="1" x14ac:dyDescent="0.2">
      <c r="B1158" s="111"/>
      <c r="C1158" s="112"/>
    </row>
    <row r="1159" spans="2:3" s="110" customFormat="1" ht="15" customHeight="1" x14ac:dyDescent="0.2">
      <c r="B1159" s="111"/>
      <c r="C1159" s="112"/>
    </row>
    <row r="1160" spans="2:3" s="110" customFormat="1" ht="15" customHeight="1" x14ac:dyDescent="0.2">
      <c r="B1160" s="111"/>
      <c r="C1160" s="112"/>
    </row>
    <row r="1161" spans="2:3" s="110" customFormat="1" ht="15" customHeight="1" x14ac:dyDescent="0.2">
      <c r="B1161" s="111"/>
      <c r="C1161" s="112"/>
    </row>
    <row r="1162" spans="2:3" s="110" customFormat="1" ht="15" customHeight="1" x14ac:dyDescent="0.2">
      <c r="B1162" s="111"/>
      <c r="C1162" s="112"/>
    </row>
    <row r="1163" spans="2:3" s="110" customFormat="1" ht="15" customHeight="1" x14ac:dyDescent="0.2">
      <c r="B1163" s="111"/>
      <c r="C1163" s="112"/>
    </row>
    <row r="1164" spans="2:3" s="110" customFormat="1" ht="15" customHeight="1" x14ac:dyDescent="0.2">
      <c r="B1164" s="111"/>
      <c r="C1164" s="112"/>
    </row>
    <row r="1165" spans="2:3" s="110" customFormat="1" ht="15" customHeight="1" x14ac:dyDescent="0.2">
      <c r="B1165" s="111"/>
      <c r="C1165" s="112"/>
    </row>
    <row r="1166" spans="2:3" s="110" customFormat="1" ht="15" customHeight="1" x14ac:dyDescent="0.2">
      <c r="B1166" s="111"/>
      <c r="C1166" s="112"/>
    </row>
    <row r="1167" spans="2:3" s="110" customFormat="1" ht="15" customHeight="1" x14ac:dyDescent="0.2">
      <c r="B1167" s="111"/>
      <c r="C1167" s="112"/>
    </row>
    <row r="1168" spans="2:3" s="110" customFormat="1" ht="15" customHeight="1" x14ac:dyDescent="0.2">
      <c r="B1168" s="111"/>
      <c r="C1168" s="112"/>
    </row>
    <row r="1169" spans="2:3" s="110" customFormat="1" ht="15" customHeight="1" x14ac:dyDescent="0.2">
      <c r="B1169" s="111"/>
      <c r="C1169" s="112"/>
    </row>
    <row r="1170" spans="2:3" s="110" customFormat="1" ht="15" customHeight="1" x14ac:dyDescent="0.2">
      <c r="B1170" s="111"/>
      <c r="C1170" s="112"/>
    </row>
    <row r="1171" spans="2:3" s="110" customFormat="1" ht="15" customHeight="1" x14ac:dyDescent="0.2">
      <c r="B1171" s="111"/>
      <c r="C1171" s="112"/>
    </row>
    <row r="1172" spans="2:3" s="110" customFormat="1" ht="15" customHeight="1" x14ac:dyDescent="0.2">
      <c r="B1172" s="111"/>
      <c r="C1172" s="112"/>
    </row>
    <row r="1173" spans="2:3" s="110" customFormat="1" ht="15" customHeight="1" x14ac:dyDescent="0.2">
      <c r="B1173" s="111"/>
      <c r="C1173" s="112"/>
    </row>
    <row r="1174" spans="2:3" s="110" customFormat="1" ht="15" customHeight="1" x14ac:dyDescent="0.2">
      <c r="B1174" s="111"/>
      <c r="C1174" s="112"/>
    </row>
    <row r="1175" spans="2:3" s="110" customFormat="1" ht="15" customHeight="1" x14ac:dyDescent="0.2">
      <c r="B1175" s="111"/>
      <c r="C1175" s="112"/>
    </row>
    <row r="1176" spans="2:3" s="110" customFormat="1" ht="15" customHeight="1" x14ac:dyDescent="0.2">
      <c r="B1176" s="111"/>
      <c r="C1176" s="112"/>
    </row>
    <row r="1177" spans="2:3" s="110" customFormat="1" ht="15" customHeight="1" x14ac:dyDescent="0.2">
      <c r="B1177" s="111"/>
      <c r="C1177" s="112"/>
    </row>
    <row r="1178" spans="2:3" s="110" customFormat="1" ht="15" customHeight="1" x14ac:dyDescent="0.2">
      <c r="B1178" s="111"/>
      <c r="C1178" s="112"/>
    </row>
    <row r="1179" spans="2:3" s="110" customFormat="1" ht="15" customHeight="1" x14ac:dyDescent="0.2">
      <c r="B1179" s="111"/>
      <c r="C1179" s="112"/>
    </row>
    <row r="1180" spans="2:3" s="110" customFormat="1" ht="15" customHeight="1" x14ac:dyDescent="0.2">
      <c r="B1180" s="111"/>
      <c r="C1180" s="112"/>
    </row>
    <row r="1181" spans="2:3" s="110" customFormat="1" ht="15" customHeight="1" x14ac:dyDescent="0.2">
      <c r="B1181" s="111"/>
      <c r="C1181" s="112"/>
    </row>
    <row r="1182" spans="2:3" s="110" customFormat="1" ht="15" customHeight="1" x14ac:dyDescent="0.2">
      <c r="B1182" s="111"/>
      <c r="C1182" s="112"/>
    </row>
    <row r="1183" spans="2:3" s="110" customFormat="1" ht="15" customHeight="1" x14ac:dyDescent="0.2">
      <c r="B1183" s="111"/>
      <c r="C1183" s="112"/>
    </row>
    <row r="1184" spans="2:3" s="110" customFormat="1" ht="15" customHeight="1" x14ac:dyDescent="0.2">
      <c r="B1184" s="111"/>
      <c r="C1184" s="112"/>
    </row>
    <row r="1185" spans="2:3" s="110" customFormat="1" ht="15" customHeight="1" x14ac:dyDescent="0.2">
      <c r="B1185" s="111"/>
      <c r="C1185" s="112"/>
    </row>
    <row r="1186" spans="2:3" s="110" customFormat="1" ht="15" customHeight="1" x14ac:dyDescent="0.2">
      <c r="B1186" s="111"/>
      <c r="C1186" s="112"/>
    </row>
    <row r="1187" spans="2:3" s="110" customFormat="1" ht="15" customHeight="1" x14ac:dyDescent="0.2">
      <c r="B1187" s="111"/>
      <c r="C1187" s="112"/>
    </row>
    <row r="1188" spans="2:3" s="110" customFormat="1" ht="15" customHeight="1" x14ac:dyDescent="0.2">
      <c r="B1188" s="111"/>
      <c r="C1188" s="112"/>
    </row>
    <row r="1189" spans="2:3" s="110" customFormat="1" ht="15" customHeight="1" x14ac:dyDescent="0.2">
      <c r="B1189" s="111"/>
      <c r="C1189" s="112"/>
    </row>
    <row r="1190" spans="2:3" s="110" customFormat="1" ht="15" customHeight="1" x14ac:dyDescent="0.2">
      <c r="B1190" s="111"/>
      <c r="C1190" s="112"/>
    </row>
    <row r="1191" spans="2:3" s="110" customFormat="1" ht="15" customHeight="1" x14ac:dyDescent="0.2">
      <c r="B1191" s="111"/>
      <c r="C1191" s="112"/>
    </row>
    <row r="1192" spans="2:3" s="110" customFormat="1" ht="15" customHeight="1" x14ac:dyDescent="0.2">
      <c r="B1192" s="111"/>
      <c r="C1192" s="112"/>
    </row>
    <row r="1193" spans="2:3" s="110" customFormat="1" ht="15" customHeight="1" x14ac:dyDescent="0.2">
      <c r="B1193" s="111"/>
      <c r="C1193" s="112"/>
    </row>
    <row r="1194" spans="2:3" s="110" customFormat="1" ht="15" customHeight="1" x14ac:dyDescent="0.2">
      <c r="B1194" s="111"/>
      <c r="C1194" s="112"/>
    </row>
    <row r="1195" spans="2:3" s="110" customFormat="1" ht="15" customHeight="1" x14ac:dyDescent="0.2">
      <c r="B1195" s="111"/>
      <c r="C1195" s="112"/>
    </row>
    <row r="1196" spans="2:3" s="110" customFormat="1" ht="15" customHeight="1" x14ac:dyDescent="0.2">
      <c r="B1196" s="111"/>
      <c r="C1196" s="112"/>
    </row>
    <row r="1197" spans="2:3" s="110" customFormat="1" ht="15" customHeight="1" x14ac:dyDescent="0.2">
      <c r="B1197" s="111"/>
      <c r="C1197" s="112"/>
    </row>
    <row r="1198" spans="2:3" s="110" customFormat="1" ht="15" customHeight="1" x14ac:dyDescent="0.2">
      <c r="B1198" s="111"/>
      <c r="C1198" s="112"/>
    </row>
    <row r="1199" spans="2:3" s="110" customFormat="1" ht="15" customHeight="1" x14ac:dyDescent="0.2">
      <c r="B1199" s="111"/>
      <c r="C1199" s="112"/>
    </row>
    <row r="1200" spans="2:3" s="110" customFormat="1" ht="15" customHeight="1" x14ac:dyDescent="0.2">
      <c r="B1200" s="111"/>
      <c r="C1200" s="112"/>
    </row>
    <row r="1201" spans="2:3" s="110" customFormat="1" ht="15" customHeight="1" x14ac:dyDescent="0.2">
      <c r="B1201" s="111"/>
      <c r="C1201" s="112"/>
    </row>
    <row r="1202" spans="2:3" s="110" customFormat="1" ht="15" customHeight="1" x14ac:dyDescent="0.2">
      <c r="B1202" s="111"/>
      <c r="C1202" s="112"/>
    </row>
    <row r="1203" spans="2:3" s="110" customFormat="1" ht="15" customHeight="1" x14ac:dyDescent="0.2">
      <c r="B1203" s="111"/>
      <c r="C1203" s="112"/>
    </row>
    <row r="1204" spans="2:3" s="110" customFormat="1" ht="15" customHeight="1" x14ac:dyDescent="0.2">
      <c r="B1204" s="111"/>
      <c r="C1204" s="112"/>
    </row>
    <row r="1205" spans="2:3" s="110" customFormat="1" ht="15" customHeight="1" x14ac:dyDescent="0.2">
      <c r="B1205" s="111"/>
      <c r="C1205" s="112"/>
    </row>
    <row r="1206" spans="2:3" s="110" customFormat="1" ht="15" customHeight="1" x14ac:dyDescent="0.2">
      <c r="B1206" s="111"/>
      <c r="C1206" s="112"/>
    </row>
    <row r="1207" spans="2:3" s="110" customFormat="1" ht="15" customHeight="1" x14ac:dyDescent="0.2">
      <c r="B1207" s="111"/>
      <c r="C1207" s="112"/>
    </row>
    <row r="1208" spans="2:3" s="110" customFormat="1" ht="15" customHeight="1" x14ac:dyDescent="0.2">
      <c r="B1208" s="111"/>
      <c r="C1208" s="112"/>
    </row>
    <row r="1209" spans="2:3" s="110" customFormat="1" ht="15" customHeight="1" x14ac:dyDescent="0.2">
      <c r="B1209" s="111"/>
      <c r="C1209" s="112"/>
    </row>
    <row r="1210" spans="2:3" s="110" customFormat="1" ht="15" customHeight="1" x14ac:dyDescent="0.2">
      <c r="B1210" s="111"/>
      <c r="C1210" s="112"/>
    </row>
    <row r="1211" spans="2:3" s="110" customFormat="1" ht="15" customHeight="1" x14ac:dyDescent="0.2">
      <c r="B1211" s="111"/>
      <c r="C1211" s="112"/>
    </row>
    <row r="1212" spans="2:3" s="110" customFormat="1" ht="15" customHeight="1" x14ac:dyDescent="0.2">
      <c r="B1212" s="111"/>
      <c r="C1212" s="112"/>
    </row>
    <row r="1213" spans="2:3" s="110" customFormat="1" ht="15" customHeight="1" x14ac:dyDescent="0.2">
      <c r="B1213" s="111"/>
      <c r="C1213" s="112"/>
    </row>
    <row r="1214" spans="2:3" s="110" customFormat="1" ht="15" customHeight="1" x14ac:dyDescent="0.2">
      <c r="B1214" s="111"/>
      <c r="C1214" s="112"/>
    </row>
    <row r="1215" spans="2:3" s="110" customFormat="1" ht="15" customHeight="1" x14ac:dyDescent="0.2">
      <c r="B1215" s="111"/>
      <c r="C1215" s="112"/>
    </row>
    <row r="1216" spans="2:3" s="110" customFormat="1" ht="15" customHeight="1" x14ac:dyDescent="0.2">
      <c r="B1216" s="111"/>
      <c r="C1216" s="112"/>
    </row>
    <row r="1217" spans="2:3" s="110" customFormat="1" ht="15" customHeight="1" x14ac:dyDescent="0.2">
      <c r="B1217" s="111"/>
      <c r="C1217" s="112"/>
    </row>
    <row r="1218" spans="2:3" s="110" customFormat="1" ht="15" customHeight="1" x14ac:dyDescent="0.2">
      <c r="B1218" s="111"/>
      <c r="C1218" s="112"/>
    </row>
    <row r="1219" spans="2:3" s="110" customFormat="1" ht="15" customHeight="1" x14ac:dyDescent="0.2">
      <c r="B1219" s="111"/>
      <c r="C1219" s="112"/>
    </row>
    <row r="1220" spans="2:3" s="110" customFormat="1" ht="15" customHeight="1" x14ac:dyDescent="0.2">
      <c r="B1220" s="111"/>
      <c r="C1220" s="112"/>
    </row>
    <row r="1221" spans="2:3" s="110" customFormat="1" ht="15" customHeight="1" x14ac:dyDescent="0.2">
      <c r="B1221" s="111"/>
      <c r="C1221" s="112"/>
    </row>
    <row r="1222" spans="2:3" s="110" customFormat="1" ht="15" customHeight="1" x14ac:dyDescent="0.2">
      <c r="B1222" s="111"/>
      <c r="C1222" s="112"/>
    </row>
    <row r="1223" spans="2:3" s="110" customFormat="1" ht="15" customHeight="1" x14ac:dyDescent="0.2">
      <c r="B1223" s="111"/>
      <c r="C1223" s="112"/>
    </row>
    <row r="1224" spans="2:3" s="110" customFormat="1" ht="15" customHeight="1" x14ac:dyDescent="0.2">
      <c r="B1224" s="111"/>
      <c r="C1224" s="112"/>
    </row>
    <row r="1225" spans="2:3" s="110" customFormat="1" ht="15" customHeight="1" x14ac:dyDescent="0.2">
      <c r="B1225" s="111"/>
      <c r="C1225" s="112"/>
    </row>
    <row r="1226" spans="2:3" s="110" customFormat="1" ht="15" customHeight="1" x14ac:dyDescent="0.2">
      <c r="B1226" s="111"/>
      <c r="C1226" s="112"/>
    </row>
    <row r="1227" spans="2:3" s="110" customFormat="1" ht="15" customHeight="1" x14ac:dyDescent="0.2">
      <c r="B1227" s="111"/>
      <c r="C1227" s="112"/>
    </row>
    <row r="1228" spans="2:3" s="110" customFormat="1" ht="15" customHeight="1" x14ac:dyDescent="0.2">
      <c r="B1228" s="111"/>
      <c r="C1228" s="112"/>
    </row>
    <row r="1229" spans="2:3" s="110" customFormat="1" ht="15" customHeight="1" x14ac:dyDescent="0.2">
      <c r="B1229" s="111"/>
      <c r="C1229" s="112"/>
    </row>
    <row r="1230" spans="2:3" s="110" customFormat="1" ht="15" customHeight="1" x14ac:dyDescent="0.2">
      <c r="B1230" s="111"/>
      <c r="C1230" s="112"/>
    </row>
    <row r="1231" spans="2:3" s="110" customFormat="1" ht="15" customHeight="1" x14ac:dyDescent="0.2">
      <c r="B1231" s="111"/>
      <c r="C1231" s="112"/>
    </row>
    <row r="1232" spans="2:3" s="110" customFormat="1" ht="15" customHeight="1" x14ac:dyDescent="0.2">
      <c r="B1232" s="111"/>
      <c r="C1232" s="112"/>
    </row>
    <row r="1233" spans="2:3" s="110" customFormat="1" ht="15" customHeight="1" x14ac:dyDescent="0.2">
      <c r="B1233" s="111"/>
      <c r="C1233" s="112"/>
    </row>
    <row r="1234" spans="2:3" s="110" customFormat="1" ht="15" customHeight="1" x14ac:dyDescent="0.2">
      <c r="B1234" s="111"/>
      <c r="C1234" s="112"/>
    </row>
    <row r="1235" spans="2:3" s="110" customFormat="1" ht="15" customHeight="1" x14ac:dyDescent="0.2">
      <c r="B1235" s="111"/>
      <c r="C1235" s="112"/>
    </row>
    <row r="1236" spans="2:3" s="110" customFormat="1" ht="15" customHeight="1" x14ac:dyDescent="0.2">
      <c r="B1236" s="111"/>
      <c r="C1236" s="112"/>
    </row>
    <row r="1237" spans="2:3" s="110" customFormat="1" ht="15" customHeight="1" x14ac:dyDescent="0.2">
      <c r="B1237" s="111"/>
      <c r="C1237" s="112"/>
    </row>
    <row r="1238" spans="2:3" s="110" customFormat="1" ht="15" customHeight="1" x14ac:dyDescent="0.2">
      <c r="B1238" s="111"/>
      <c r="C1238" s="112"/>
    </row>
    <row r="1239" spans="2:3" s="110" customFormat="1" ht="15" customHeight="1" x14ac:dyDescent="0.2">
      <c r="B1239" s="111"/>
      <c r="C1239" s="112"/>
    </row>
    <row r="1240" spans="2:3" s="110" customFormat="1" ht="15" customHeight="1" x14ac:dyDescent="0.2">
      <c r="B1240" s="111"/>
      <c r="C1240" s="112"/>
    </row>
    <row r="1241" spans="2:3" s="110" customFormat="1" ht="15" customHeight="1" x14ac:dyDescent="0.2">
      <c r="B1241" s="111"/>
      <c r="C1241" s="112"/>
    </row>
    <row r="1242" spans="2:3" s="110" customFormat="1" ht="15" customHeight="1" x14ac:dyDescent="0.2">
      <c r="B1242" s="111"/>
      <c r="C1242" s="112"/>
    </row>
    <row r="1243" spans="2:3" s="110" customFormat="1" ht="15" customHeight="1" x14ac:dyDescent="0.2">
      <c r="B1243" s="111"/>
      <c r="C1243" s="112"/>
    </row>
    <row r="1244" spans="2:3" s="110" customFormat="1" ht="15" customHeight="1" x14ac:dyDescent="0.2">
      <c r="B1244" s="111"/>
      <c r="C1244" s="112"/>
    </row>
    <row r="1245" spans="2:3" s="110" customFormat="1" ht="15" customHeight="1" x14ac:dyDescent="0.2">
      <c r="B1245" s="111"/>
      <c r="C1245" s="112"/>
    </row>
    <row r="1246" spans="2:3" s="110" customFormat="1" ht="15" customHeight="1" x14ac:dyDescent="0.2">
      <c r="B1246" s="111"/>
      <c r="C1246" s="112"/>
    </row>
    <row r="1247" spans="2:3" s="110" customFormat="1" ht="15" customHeight="1" x14ac:dyDescent="0.2">
      <c r="B1247" s="111"/>
      <c r="C1247" s="112"/>
    </row>
    <row r="1248" spans="2:3" s="110" customFormat="1" ht="15" customHeight="1" x14ac:dyDescent="0.2">
      <c r="B1248" s="111"/>
      <c r="C1248" s="112"/>
    </row>
    <row r="1249" spans="2:3" s="110" customFormat="1" ht="15" customHeight="1" x14ac:dyDescent="0.2">
      <c r="B1249" s="111"/>
      <c r="C1249" s="112"/>
    </row>
    <row r="1250" spans="2:3" s="110" customFormat="1" ht="15" customHeight="1" x14ac:dyDescent="0.2">
      <c r="B1250" s="111"/>
      <c r="C1250" s="112"/>
    </row>
    <row r="1251" spans="2:3" s="110" customFormat="1" ht="15" customHeight="1" x14ac:dyDescent="0.2">
      <c r="B1251" s="111"/>
      <c r="C1251" s="112"/>
    </row>
    <row r="1252" spans="2:3" s="110" customFormat="1" ht="15" customHeight="1" x14ac:dyDescent="0.2">
      <c r="B1252" s="111"/>
      <c r="C1252" s="112"/>
    </row>
    <row r="1253" spans="2:3" s="110" customFormat="1" ht="15" customHeight="1" x14ac:dyDescent="0.2">
      <c r="B1253" s="111"/>
      <c r="C1253" s="112"/>
    </row>
    <row r="1254" spans="2:3" s="110" customFormat="1" ht="15" customHeight="1" x14ac:dyDescent="0.2">
      <c r="B1254" s="111"/>
      <c r="C1254" s="112"/>
    </row>
    <row r="1255" spans="2:3" s="110" customFormat="1" ht="15" customHeight="1" x14ac:dyDescent="0.2">
      <c r="B1255" s="111"/>
      <c r="C1255" s="112"/>
    </row>
    <row r="1256" spans="2:3" s="110" customFormat="1" ht="15" customHeight="1" x14ac:dyDescent="0.2">
      <c r="B1256" s="111"/>
      <c r="C1256" s="112"/>
    </row>
    <row r="1257" spans="2:3" s="110" customFormat="1" ht="15" customHeight="1" x14ac:dyDescent="0.2">
      <c r="B1257" s="111"/>
      <c r="C1257" s="112"/>
    </row>
    <row r="1258" spans="2:3" s="110" customFormat="1" ht="15" customHeight="1" x14ac:dyDescent="0.2">
      <c r="B1258" s="111"/>
      <c r="C1258" s="112"/>
    </row>
    <row r="1259" spans="2:3" s="110" customFormat="1" ht="15" customHeight="1" x14ac:dyDescent="0.2">
      <c r="B1259" s="111"/>
      <c r="C1259" s="112"/>
    </row>
    <row r="1260" spans="2:3" s="110" customFormat="1" ht="15" customHeight="1" x14ac:dyDescent="0.2">
      <c r="B1260" s="111"/>
      <c r="C1260" s="112"/>
    </row>
    <row r="1261" spans="2:3" s="110" customFormat="1" ht="15" customHeight="1" x14ac:dyDescent="0.2">
      <c r="B1261" s="111"/>
      <c r="C1261" s="112"/>
    </row>
    <row r="1262" spans="2:3" s="110" customFormat="1" ht="15" customHeight="1" x14ac:dyDescent="0.2">
      <c r="B1262" s="111"/>
      <c r="C1262" s="112"/>
    </row>
    <row r="1263" spans="2:3" s="110" customFormat="1" ht="15" customHeight="1" x14ac:dyDescent="0.2">
      <c r="B1263" s="111"/>
      <c r="C1263" s="112"/>
    </row>
    <row r="1264" spans="2:3" s="110" customFormat="1" ht="15" customHeight="1" x14ac:dyDescent="0.2">
      <c r="B1264" s="111"/>
      <c r="C1264" s="112"/>
    </row>
    <row r="1265" spans="2:3" s="110" customFormat="1" ht="15" customHeight="1" x14ac:dyDescent="0.2">
      <c r="B1265" s="111"/>
      <c r="C1265" s="112"/>
    </row>
    <row r="1266" spans="2:3" s="110" customFormat="1" ht="15" customHeight="1" x14ac:dyDescent="0.2">
      <c r="B1266" s="111"/>
      <c r="C1266" s="112"/>
    </row>
    <row r="1267" spans="2:3" s="110" customFormat="1" ht="15" customHeight="1" x14ac:dyDescent="0.2">
      <c r="B1267" s="111"/>
      <c r="C1267" s="112"/>
    </row>
    <row r="1268" spans="2:3" s="110" customFormat="1" ht="15" customHeight="1" x14ac:dyDescent="0.2">
      <c r="B1268" s="111"/>
      <c r="C1268" s="112"/>
    </row>
    <row r="1269" spans="2:3" s="110" customFormat="1" ht="15" customHeight="1" x14ac:dyDescent="0.2">
      <c r="B1269" s="111"/>
      <c r="C1269" s="112"/>
    </row>
    <row r="1270" spans="2:3" s="110" customFormat="1" ht="15" customHeight="1" x14ac:dyDescent="0.2">
      <c r="B1270" s="111"/>
      <c r="C1270" s="112"/>
    </row>
    <row r="1271" spans="2:3" s="110" customFormat="1" ht="15" customHeight="1" x14ac:dyDescent="0.2">
      <c r="B1271" s="111"/>
      <c r="C1271" s="112"/>
    </row>
    <row r="1272" spans="2:3" s="110" customFormat="1" ht="15" customHeight="1" x14ac:dyDescent="0.2">
      <c r="B1272" s="111"/>
      <c r="C1272" s="112"/>
    </row>
    <row r="1273" spans="2:3" s="110" customFormat="1" ht="15" customHeight="1" x14ac:dyDescent="0.2">
      <c r="B1273" s="111"/>
      <c r="C1273" s="112"/>
    </row>
    <row r="1274" spans="2:3" s="110" customFormat="1" ht="15" customHeight="1" x14ac:dyDescent="0.2">
      <c r="B1274" s="111"/>
      <c r="C1274" s="112"/>
    </row>
    <row r="1275" spans="2:3" s="110" customFormat="1" ht="15" customHeight="1" x14ac:dyDescent="0.2">
      <c r="B1275" s="111"/>
      <c r="C1275" s="112"/>
    </row>
    <row r="1276" spans="2:3" s="110" customFormat="1" ht="15" customHeight="1" x14ac:dyDescent="0.2">
      <c r="B1276" s="111"/>
      <c r="C1276" s="112"/>
    </row>
    <row r="1277" spans="2:3" s="110" customFormat="1" ht="15" customHeight="1" x14ac:dyDescent="0.2">
      <c r="B1277" s="111"/>
      <c r="C1277" s="112"/>
    </row>
    <row r="1278" spans="2:3" s="110" customFormat="1" ht="15" customHeight="1" x14ac:dyDescent="0.2">
      <c r="B1278" s="111"/>
      <c r="C1278" s="112"/>
    </row>
    <row r="1279" spans="2:3" s="110" customFormat="1" ht="15" customHeight="1" x14ac:dyDescent="0.2">
      <c r="B1279" s="111"/>
      <c r="C1279" s="112"/>
    </row>
    <row r="1280" spans="2:3" s="110" customFormat="1" ht="15" customHeight="1" x14ac:dyDescent="0.2">
      <c r="B1280" s="111"/>
      <c r="C1280" s="112"/>
    </row>
    <row r="1281" spans="2:3" s="110" customFormat="1" ht="15" customHeight="1" x14ac:dyDescent="0.2">
      <c r="B1281" s="111"/>
      <c r="C1281" s="112"/>
    </row>
    <row r="1282" spans="2:3" s="110" customFormat="1" ht="15" customHeight="1" x14ac:dyDescent="0.2">
      <c r="B1282" s="111"/>
      <c r="C1282" s="112"/>
    </row>
    <row r="1283" spans="2:3" s="110" customFormat="1" ht="15" customHeight="1" x14ac:dyDescent="0.2">
      <c r="B1283" s="111"/>
      <c r="C1283" s="112"/>
    </row>
    <row r="1284" spans="2:3" s="110" customFormat="1" ht="15" customHeight="1" x14ac:dyDescent="0.2">
      <c r="B1284" s="111"/>
      <c r="C1284" s="112"/>
    </row>
    <row r="1285" spans="2:3" s="110" customFormat="1" ht="15" customHeight="1" x14ac:dyDescent="0.2">
      <c r="B1285" s="111"/>
      <c r="C1285" s="112"/>
    </row>
    <row r="1286" spans="2:3" s="110" customFormat="1" ht="15" customHeight="1" x14ac:dyDescent="0.2">
      <c r="B1286" s="111"/>
      <c r="C1286" s="112"/>
    </row>
    <row r="1287" spans="2:3" s="110" customFormat="1" ht="15" customHeight="1" x14ac:dyDescent="0.2">
      <c r="B1287" s="111"/>
      <c r="C1287" s="112"/>
    </row>
    <row r="1288" spans="2:3" s="110" customFormat="1" ht="15" customHeight="1" x14ac:dyDescent="0.2">
      <c r="B1288" s="111"/>
      <c r="C1288" s="112"/>
    </row>
    <row r="1289" spans="2:3" s="110" customFormat="1" ht="15" customHeight="1" x14ac:dyDescent="0.2">
      <c r="B1289" s="111"/>
      <c r="C1289" s="112"/>
    </row>
    <row r="1290" spans="2:3" s="110" customFormat="1" ht="15" customHeight="1" x14ac:dyDescent="0.2">
      <c r="B1290" s="111"/>
      <c r="C1290" s="112"/>
    </row>
    <row r="1291" spans="2:3" s="110" customFormat="1" ht="15" customHeight="1" x14ac:dyDescent="0.2">
      <c r="B1291" s="111"/>
      <c r="C1291" s="112"/>
    </row>
    <row r="1292" spans="2:3" s="110" customFormat="1" ht="15" customHeight="1" x14ac:dyDescent="0.2">
      <c r="B1292" s="111"/>
      <c r="C1292" s="112"/>
    </row>
    <row r="1293" spans="2:3" s="110" customFormat="1" ht="15" customHeight="1" x14ac:dyDescent="0.2">
      <c r="B1293" s="111"/>
      <c r="C1293" s="112"/>
    </row>
    <row r="1294" spans="2:3" s="110" customFormat="1" ht="15" customHeight="1" x14ac:dyDescent="0.2">
      <c r="B1294" s="111"/>
      <c r="C1294" s="112"/>
    </row>
    <row r="1295" spans="2:3" s="110" customFormat="1" ht="15" customHeight="1" x14ac:dyDescent="0.2">
      <c r="B1295" s="111"/>
      <c r="C1295" s="112"/>
    </row>
    <row r="1296" spans="2:3" s="110" customFormat="1" ht="15" customHeight="1" x14ac:dyDescent="0.2">
      <c r="B1296" s="111"/>
      <c r="C1296" s="112"/>
    </row>
    <row r="1297" spans="2:3" s="110" customFormat="1" ht="15" customHeight="1" x14ac:dyDescent="0.2">
      <c r="B1297" s="111"/>
      <c r="C1297" s="112"/>
    </row>
    <row r="1298" spans="2:3" s="110" customFormat="1" ht="15" customHeight="1" x14ac:dyDescent="0.2">
      <c r="B1298" s="111"/>
      <c r="C1298" s="112"/>
    </row>
    <row r="1299" spans="2:3" s="110" customFormat="1" ht="15" customHeight="1" x14ac:dyDescent="0.2">
      <c r="B1299" s="111"/>
      <c r="C1299" s="112"/>
    </row>
    <row r="1300" spans="2:3" s="110" customFormat="1" ht="15" customHeight="1" x14ac:dyDescent="0.2">
      <c r="B1300" s="111"/>
      <c r="C1300" s="112"/>
    </row>
    <row r="1301" spans="2:3" s="110" customFormat="1" ht="15" customHeight="1" x14ac:dyDescent="0.2">
      <c r="B1301" s="111"/>
      <c r="C1301" s="112"/>
    </row>
    <row r="1302" spans="2:3" s="110" customFormat="1" ht="15" customHeight="1" x14ac:dyDescent="0.2">
      <c r="B1302" s="111"/>
      <c r="C1302" s="112"/>
    </row>
    <row r="1303" spans="2:3" s="110" customFormat="1" ht="15" customHeight="1" x14ac:dyDescent="0.2">
      <c r="B1303" s="111"/>
      <c r="C1303" s="112"/>
    </row>
    <row r="1304" spans="2:3" s="110" customFormat="1" ht="15" customHeight="1" x14ac:dyDescent="0.2">
      <c r="B1304" s="111"/>
      <c r="C1304" s="112"/>
    </row>
    <row r="1305" spans="2:3" s="110" customFormat="1" ht="15" customHeight="1" x14ac:dyDescent="0.2">
      <c r="B1305" s="111"/>
      <c r="C1305" s="112"/>
    </row>
    <row r="1306" spans="2:3" s="110" customFormat="1" ht="15" customHeight="1" x14ac:dyDescent="0.2">
      <c r="B1306" s="111"/>
      <c r="C1306" s="112"/>
    </row>
    <row r="1307" spans="2:3" s="110" customFormat="1" ht="15" customHeight="1" x14ac:dyDescent="0.2">
      <c r="B1307" s="111"/>
      <c r="C1307" s="112"/>
    </row>
    <row r="1308" spans="2:3" s="110" customFormat="1" ht="15" customHeight="1" x14ac:dyDescent="0.2">
      <c r="B1308" s="111"/>
      <c r="C1308" s="112"/>
    </row>
    <row r="1309" spans="2:3" s="110" customFormat="1" ht="15" customHeight="1" x14ac:dyDescent="0.2">
      <c r="B1309" s="111"/>
      <c r="C1309" s="112"/>
    </row>
    <row r="1310" spans="2:3" s="110" customFormat="1" ht="15" customHeight="1" x14ac:dyDescent="0.2">
      <c r="B1310" s="111"/>
      <c r="C1310" s="112"/>
    </row>
    <row r="1311" spans="2:3" s="110" customFormat="1" ht="15" customHeight="1" x14ac:dyDescent="0.2">
      <c r="B1311" s="111"/>
      <c r="C1311" s="112"/>
    </row>
    <row r="1312" spans="2:3" s="110" customFormat="1" ht="15" customHeight="1" x14ac:dyDescent="0.2">
      <c r="B1312" s="111"/>
      <c r="C1312" s="112"/>
    </row>
    <row r="1313" spans="2:3" s="110" customFormat="1" ht="15" customHeight="1" x14ac:dyDescent="0.2">
      <c r="B1313" s="111"/>
      <c r="C1313" s="112"/>
    </row>
    <row r="1314" spans="2:3" s="110" customFormat="1" ht="15" customHeight="1" x14ac:dyDescent="0.2">
      <c r="B1314" s="111"/>
      <c r="C1314" s="112"/>
    </row>
    <row r="1315" spans="2:3" s="110" customFormat="1" ht="15" customHeight="1" x14ac:dyDescent="0.2">
      <c r="B1315" s="111"/>
      <c r="C1315" s="112"/>
    </row>
    <row r="1316" spans="2:3" s="110" customFormat="1" ht="15" customHeight="1" x14ac:dyDescent="0.2">
      <c r="B1316" s="111"/>
      <c r="C1316" s="112"/>
    </row>
    <row r="1317" spans="2:3" s="110" customFormat="1" ht="15" customHeight="1" x14ac:dyDescent="0.2">
      <c r="B1317" s="111"/>
      <c r="C1317" s="112"/>
    </row>
    <row r="1318" spans="2:3" s="110" customFormat="1" ht="15" customHeight="1" x14ac:dyDescent="0.2">
      <c r="B1318" s="111"/>
      <c r="C1318" s="112"/>
    </row>
    <row r="1319" spans="2:3" s="110" customFormat="1" ht="15" customHeight="1" x14ac:dyDescent="0.2">
      <c r="B1319" s="111"/>
      <c r="C1319" s="112"/>
    </row>
    <row r="1320" spans="2:3" s="110" customFormat="1" ht="15" customHeight="1" x14ac:dyDescent="0.2">
      <c r="B1320" s="111"/>
      <c r="C1320" s="112"/>
    </row>
    <row r="1321" spans="2:3" s="110" customFormat="1" ht="15" customHeight="1" x14ac:dyDescent="0.2">
      <c r="B1321" s="111"/>
      <c r="C1321" s="112"/>
    </row>
    <row r="1322" spans="2:3" s="110" customFormat="1" ht="15" customHeight="1" x14ac:dyDescent="0.2">
      <c r="B1322" s="111"/>
      <c r="C1322" s="112"/>
    </row>
    <row r="1323" spans="2:3" s="110" customFormat="1" ht="15" customHeight="1" x14ac:dyDescent="0.2">
      <c r="B1323" s="111"/>
      <c r="C1323" s="112"/>
    </row>
    <row r="1324" spans="2:3" s="110" customFormat="1" ht="15" customHeight="1" x14ac:dyDescent="0.2">
      <c r="B1324" s="111"/>
      <c r="C1324" s="112"/>
    </row>
    <row r="1325" spans="2:3" s="110" customFormat="1" ht="15" customHeight="1" x14ac:dyDescent="0.2">
      <c r="B1325" s="111"/>
      <c r="C1325" s="112"/>
    </row>
    <row r="1326" spans="2:3" s="110" customFormat="1" ht="15" customHeight="1" x14ac:dyDescent="0.2">
      <c r="B1326" s="111"/>
      <c r="C1326" s="112"/>
    </row>
    <row r="1327" spans="2:3" s="110" customFormat="1" ht="15" customHeight="1" x14ac:dyDescent="0.2">
      <c r="B1327" s="111"/>
      <c r="C1327" s="112"/>
    </row>
    <row r="1328" spans="2:3" s="110" customFormat="1" ht="15" customHeight="1" x14ac:dyDescent="0.2">
      <c r="B1328" s="111"/>
      <c r="C1328" s="112"/>
    </row>
    <row r="1329" spans="2:3" s="110" customFormat="1" ht="15" customHeight="1" x14ac:dyDescent="0.2">
      <c r="B1329" s="111"/>
      <c r="C1329" s="112"/>
    </row>
    <row r="1330" spans="2:3" s="110" customFormat="1" ht="15" customHeight="1" x14ac:dyDescent="0.2">
      <c r="B1330" s="111"/>
      <c r="C1330" s="112"/>
    </row>
    <row r="1331" spans="2:3" s="110" customFormat="1" ht="15" customHeight="1" x14ac:dyDescent="0.2">
      <c r="B1331" s="111"/>
      <c r="C1331" s="112"/>
    </row>
    <row r="1332" spans="2:3" s="110" customFormat="1" ht="15" customHeight="1" x14ac:dyDescent="0.2">
      <c r="B1332" s="111"/>
      <c r="C1332" s="112"/>
    </row>
    <row r="1333" spans="2:3" s="110" customFormat="1" ht="15" customHeight="1" x14ac:dyDescent="0.2">
      <c r="B1333" s="111"/>
      <c r="C1333" s="112"/>
    </row>
    <row r="1334" spans="2:3" s="110" customFormat="1" ht="15" customHeight="1" x14ac:dyDescent="0.2">
      <c r="B1334" s="111"/>
      <c r="C1334" s="112"/>
    </row>
    <row r="1335" spans="2:3" s="110" customFormat="1" ht="15" customHeight="1" x14ac:dyDescent="0.2">
      <c r="B1335" s="111"/>
      <c r="C1335" s="112"/>
    </row>
    <row r="1336" spans="2:3" s="110" customFormat="1" ht="15" customHeight="1" x14ac:dyDescent="0.2">
      <c r="B1336" s="111"/>
      <c r="C1336" s="112"/>
    </row>
    <row r="1337" spans="2:3" s="110" customFormat="1" ht="15" customHeight="1" x14ac:dyDescent="0.2">
      <c r="B1337" s="111"/>
      <c r="C1337" s="112"/>
    </row>
    <row r="1338" spans="2:3" s="110" customFormat="1" ht="15" customHeight="1" x14ac:dyDescent="0.2">
      <c r="B1338" s="111"/>
      <c r="C1338" s="112"/>
    </row>
    <row r="1339" spans="2:3" s="110" customFormat="1" ht="15" customHeight="1" x14ac:dyDescent="0.2">
      <c r="B1339" s="111"/>
      <c r="C1339" s="112"/>
    </row>
    <row r="1340" spans="2:3" s="110" customFormat="1" ht="15" customHeight="1" x14ac:dyDescent="0.2">
      <c r="B1340" s="111"/>
      <c r="C1340" s="112"/>
    </row>
    <row r="1341" spans="2:3" s="110" customFormat="1" ht="15" customHeight="1" x14ac:dyDescent="0.2">
      <c r="B1341" s="111"/>
      <c r="C1341" s="112"/>
    </row>
    <row r="1342" spans="2:3" s="110" customFormat="1" ht="15" customHeight="1" x14ac:dyDescent="0.2">
      <c r="B1342" s="111"/>
      <c r="C1342" s="112"/>
    </row>
    <row r="1343" spans="2:3" s="110" customFormat="1" ht="15" customHeight="1" x14ac:dyDescent="0.2">
      <c r="B1343" s="111"/>
      <c r="C1343" s="112"/>
    </row>
    <row r="1344" spans="2:3" s="110" customFormat="1" ht="15" customHeight="1" x14ac:dyDescent="0.2">
      <c r="B1344" s="111"/>
      <c r="C1344" s="112"/>
    </row>
    <row r="1345" spans="2:3" s="110" customFormat="1" ht="15" customHeight="1" x14ac:dyDescent="0.2">
      <c r="B1345" s="111"/>
      <c r="C1345" s="112"/>
    </row>
    <row r="1346" spans="2:3" s="110" customFormat="1" ht="15" customHeight="1" x14ac:dyDescent="0.2">
      <c r="B1346" s="111"/>
      <c r="C1346" s="112"/>
    </row>
    <row r="1347" spans="2:3" s="110" customFormat="1" ht="15" customHeight="1" x14ac:dyDescent="0.2">
      <c r="B1347" s="111"/>
      <c r="C1347" s="112"/>
    </row>
    <row r="1348" spans="2:3" s="110" customFormat="1" ht="15" customHeight="1" x14ac:dyDescent="0.2">
      <c r="B1348" s="111"/>
      <c r="C1348" s="112"/>
    </row>
    <row r="1349" spans="2:3" s="110" customFormat="1" ht="15" customHeight="1" x14ac:dyDescent="0.2">
      <c r="B1349" s="111"/>
      <c r="C1349" s="112"/>
    </row>
    <row r="1350" spans="2:3" s="110" customFormat="1" ht="15" customHeight="1" x14ac:dyDescent="0.2">
      <c r="B1350" s="111"/>
      <c r="C1350" s="112"/>
    </row>
    <row r="1351" spans="2:3" s="110" customFormat="1" ht="15" customHeight="1" x14ac:dyDescent="0.2">
      <c r="B1351" s="111"/>
      <c r="C1351" s="112"/>
    </row>
    <row r="1352" spans="2:3" s="110" customFormat="1" ht="15" customHeight="1" x14ac:dyDescent="0.2">
      <c r="B1352" s="111"/>
      <c r="C1352" s="112"/>
    </row>
    <row r="1353" spans="2:3" s="110" customFormat="1" ht="15" customHeight="1" x14ac:dyDescent="0.2">
      <c r="B1353" s="111"/>
      <c r="C1353" s="112"/>
    </row>
    <row r="1354" spans="2:3" s="110" customFormat="1" ht="15" customHeight="1" x14ac:dyDescent="0.2">
      <c r="B1354" s="111"/>
      <c r="C1354" s="112"/>
    </row>
    <row r="1355" spans="2:3" s="110" customFormat="1" ht="15" customHeight="1" x14ac:dyDescent="0.2">
      <c r="B1355" s="111"/>
      <c r="C1355" s="112"/>
    </row>
    <row r="1356" spans="2:3" s="110" customFormat="1" ht="15" customHeight="1" x14ac:dyDescent="0.2">
      <c r="B1356" s="111"/>
      <c r="C1356" s="112"/>
    </row>
    <row r="1357" spans="2:3" s="110" customFormat="1" ht="15" customHeight="1" x14ac:dyDescent="0.2">
      <c r="B1357" s="111"/>
      <c r="C1357" s="112"/>
    </row>
    <row r="1358" spans="2:3" s="110" customFormat="1" ht="15" customHeight="1" x14ac:dyDescent="0.2">
      <c r="B1358" s="111"/>
      <c r="C1358" s="112"/>
    </row>
    <row r="1359" spans="2:3" s="110" customFormat="1" ht="15" customHeight="1" x14ac:dyDescent="0.2">
      <c r="B1359" s="111"/>
      <c r="C1359" s="112"/>
    </row>
    <row r="1360" spans="2:3" s="110" customFormat="1" ht="15" customHeight="1" x14ac:dyDescent="0.2">
      <c r="B1360" s="111"/>
      <c r="C1360" s="112"/>
    </row>
    <row r="1361" spans="2:3" s="110" customFormat="1" ht="15" customHeight="1" x14ac:dyDescent="0.2">
      <c r="B1361" s="111"/>
      <c r="C1361" s="112"/>
    </row>
    <row r="1362" spans="2:3" s="110" customFormat="1" ht="15" customHeight="1" x14ac:dyDescent="0.2">
      <c r="B1362" s="111"/>
      <c r="C1362" s="112"/>
    </row>
    <row r="1363" spans="2:3" s="110" customFormat="1" ht="15" customHeight="1" x14ac:dyDescent="0.2">
      <c r="B1363" s="111"/>
      <c r="C1363" s="112"/>
    </row>
    <row r="1364" spans="2:3" s="110" customFormat="1" ht="15" customHeight="1" x14ac:dyDescent="0.2">
      <c r="B1364" s="111"/>
      <c r="C1364" s="112"/>
    </row>
    <row r="1365" spans="2:3" s="110" customFormat="1" ht="15" customHeight="1" x14ac:dyDescent="0.2">
      <c r="B1365" s="111"/>
      <c r="C1365" s="112"/>
    </row>
    <row r="1366" spans="2:3" s="110" customFormat="1" ht="15" customHeight="1" x14ac:dyDescent="0.2">
      <c r="B1366" s="111"/>
      <c r="C1366" s="112"/>
    </row>
    <row r="1367" spans="2:3" s="110" customFormat="1" ht="15" customHeight="1" x14ac:dyDescent="0.2">
      <c r="B1367" s="111"/>
      <c r="C1367" s="112"/>
    </row>
    <row r="1368" spans="2:3" s="110" customFormat="1" ht="15" customHeight="1" x14ac:dyDescent="0.2">
      <c r="B1368" s="111"/>
      <c r="C1368" s="112"/>
    </row>
    <row r="1369" spans="2:3" s="110" customFormat="1" ht="15" customHeight="1" x14ac:dyDescent="0.2">
      <c r="B1369" s="111"/>
      <c r="C1369" s="112"/>
    </row>
    <row r="1370" spans="2:3" s="110" customFormat="1" ht="15" customHeight="1" x14ac:dyDescent="0.2">
      <c r="B1370" s="111"/>
      <c r="C1370" s="112"/>
    </row>
    <row r="1371" spans="2:3" s="110" customFormat="1" ht="15" customHeight="1" x14ac:dyDescent="0.2">
      <c r="B1371" s="111"/>
      <c r="C1371" s="112"/>
    </row>
    <row r="1372" spans="2:3" s="110" customFormat="1" ht="15" customHeight="1" x14ac:dyDescent="0.2">
      <c r="B1372" s="111"/>
      <c r="C1372" s="112"/>
    </row>
    <row r="1373" spans="2:3" s="110" customFormat="1" ht="15" customHeight="1" x14ac:dyDescent="0.2">
      <c r="B1373" s="111"/>
      <c r="C1373" s="112"/>
    </row>
    <row r="1374" spans="2:3" s="110" customFormat="1" ht="15" customHeight="1" x14ac:dyDescent="0.2">
      <c r="B1374" s="111"/>
      <c r="C1374" s="112"/>
    </row>
    <row r="1375" spans="2:3" s="110" customFormat="1" ht="15" customHeight="1" x14ac:dyDescent="0.2">
      <c r="B1375" s="111"/>
      <c r="C1375" s="112"/>
    </row>
    <row r="1376" spans="2:3" s="110" customFormat="1" ht="15" customHeight="1" x14ac:dyDescent="0.2">
      <c r="B1376" s="111"/>
      <c r="C1376" s="112"/>
    </row>
    <row r="1377" spans="2:3" s="110" customFormat="1" ht="15" customHeight="1" x14ac:dyDescent="0.2">
      <c r="B1377" s="111"/>
      <c r="C1377" s="112"/>
    </row>
    <row r="1378" spans="2:3" s="110" customFormat="1" ht="15" customHeight="1" x14ac:dyDescent="0.2">
      <c r="B1378" s="111"/>
      <c r="C1378" s="112"/>
    </row>
    <row r="1379" spans="2:3" s="110" customFormat="1" ht="15" customHeight="1" x14ac:dyDescent="0.2">
      <c r="B1379" s="111"/>
      <c r="C1379" s="112"/>
    </row>
    <row r="1380" spans="2:3" s="110" customFormat="1" ht="15" customHeight="1" x14ac:dyDescent="0.2">
      <c r="B1380" s="111"/>
      <c r="C1380" s="112"/>
    </row>
    <row r="1381" spans="2:3" s="110" customFormat="1" ht="15" customHeight="1" x14ac:dyDescent="0.2">
      <c r="B1381" s="111"/>
      <c r="C1381" s="112"/>
    </row>
    <row r="1382" spans="2:3" s="110" customFormat="1" ht="15" customHeight="1" x14ac:dyDescent="0.2">
      <c r="B1382" s="111"/>
      <c r="C1382" s="112"/>
    </row>
    <row r="1383" spans="2:3" s="110" customFormat="1" ht="15" customHeight="1" x14ac:dyDescent="0.2">
      <c r="B1383" s="111"/>
      <c r="C1383" s="112"/>
    </row>
    <row r="1384" spans="2:3" s="110" customFormat="1" ht="15" customHeight="1" x14ac:dyDescent="0.2">
      <c r="B1384" s="111"/>
      <c r="C1384" s="112"/>
    </row>
    <row r="1385" spans="2:3" s="110" customFormat="1" ht="15" customHeight="1" x14ac:dyDescent="0.2">
      <c r="B1385" s="111"/>
      <c r="C1385" s="112"/>
    </row>
    <row r="1386" spans="2:3" s="110" customFormat="1" ht="15" customHeight="1" x14ac:dyDescent="0.2">
      <c r="B1386" s="111"/>
      <c r="C1386" s="112"/>
    </row>
    <row r="1387" spans="2:3" s="110" customFormat="1" ht="15" customHeight="1" x14ac:dyDescent="0.2">
      <c r="B1387" s="111"/>
      <c r="C1387" s="112"/>
    </row>
    <row r="1388" spans="2:3" s="110" customFormat="1" ht="15" customHeight="1" x14ac:dyDescent="0.2">
      <c r="B1388" s="111"/>
      <c r="C1388" s="112"/>
    </row>
    <row r="1389" spans="2:3" s="110" customFormat="1" ht="15" customHeight="1" x14ac:dyDescent="0.2">
      <c r="B1389" s="111"/>
      <c r="C1389" s="112"/>
    </row>
    <row r="1390" spans="2:3" s="110" customFormat="1" ht="15" customHeight="1" x14ac:dyDescent="0.2">
      <c r="B1390" s="111"/>
      <c r="C1390" s="112"/>
    </row>
    <row r="1391" spans="2:3" s="110" customFormat="1" ht="15" customHeight="1" x14ac:dyDescent="0.2">
      <c r="B1391" s="111"/>
      <c r="C1391" s="112"/>
    </row>
    <row r="1392" spans="2:3" s="110" customFormat="1" ht="15" customHeight="1" x14ac:dyDescent="0.2">
      <c r="B1392" s="111"/>
      <c r="C1392" s="112"/>
    </row>
    <row r="1393" spans="2:3" s="110" customFormat="1" ht="15" customHeight="1" x14ac:dyDescent="0.2">
      <c r="B1393" s="111"/>
      <c r="C1393" s="112"/>
    </row>
    <row r="1394" spans="2:3" s="110" customFormat="1" ht="15" customHeight="1" x14ac:dyDescent="0.2">
      <c r="B1394" s="111"/>
      <c r="C1394" s="112"/>
    </row>
    <row r="1395" spans="2:3" s="110" customFormat="1" ht="15" customHeight="1" x14ac:dyDescent="0.2">
      <c r="B1395" s="111"/>
      <c r="C1395" s="112"/>
    </row>
    <row r="1396" spans="2:3" s="110" customFormat="1" ht="15" customHeight="1" x14ac:dyDescent="0.2">
      <c r="B1396" s="111"/>
      <c r="C1396" s="112"/>
    </row>
    <row r="1397" spans="2:3" s="110" customFormat="1" ht="15" customHeight="1" x14ac:dyDescent="0.2">
      <c r="B1397" s="111"/>
      <c r="C1397" s="112"/>
    </row>
    <row r="1398" spans="2:3" s="110" customFormat="1" ht="15" customHeight="1" x14ac:dyDescent="0.2">
      <c r="B1398" s="111"/>
      <c r="C1398" s="112"/>
    </row>
    <row r="1399" spans="2:3" s="110" customFormat="1" ht="15" customHeight="1" x14ac:dyDescent="0.2">
      <c r="B1399" s="111"/>
      <c r="C1399" s="112"/>
    </row>
    <row r="1400" spans="2:3" s="110" customFormat="1" ht="15" customHeight="1" x14ac:dyDescent="0.2">
      <c r="B1400" s="111"/>
      <c r="C1400" s="112"/>
    </row>
    <row r="1401" spans="2:3" s="110" customFormat="1" ht="15" customHeight="1" x14ac:dyDescent="0.2">
      <c r="B1401" s="111"/>
      <c r="C1401" s="112"/>
    </row>
    <row r="1402" spans="2:3" s="110" customFormat="1" ht="15" customHeight="1" x14ac:dyDescent="0.2">
      <c r="B1402" s="111"/>
      <c r="C1402" s="112"/>
    </row>
    <row r="1403" spans="2:3" s="110" customFormat="1" ht="15" customHeight="1" x14ac:dyDescent="0.2">
      <c r="B1403" s="111"/>
      <c r="C1403" s="112"/>
    </row>
    <row r="1404" spans="2:3" s="110" customFormat="1" ht="15" customHeight="1" x14ac:dyDescent="0.2">
      <c r="B1404" s="111"/>
      <c r="C1404" s="112"/>
    </row>
    <row r="1405" spans="2:3" s="110" customFormat="1" ht="15" customHeight="1" x14ac:dyDescent="0.2">
      <c r="B1405" s="111"/>
      <c r="C1405" s="112"/>
    </row>
    <row r="1406" spans="2:3" s="110" customFormat="1" ht="15" customHeight="1" x14ac:dyDescent="0.2">
      <c r="B1406" s="111"/>
      <c r="C1406" s="112"/>
    </row>
    <row r="1407" spans="2:3" s="110" customFormat="1" ht="15" customHeight="1" x14ac:dyDescent="0.2">
      <c r="B1407" s="111"/>
      <c r="C1407" s="112"/>
    </row>
    <row r="1408" spans="2:3" s="110" customFormat="1" ht="15" customHeight="1" x14ac:dyDescent="0.2">
      <c r="B1408" s="111"/>
      <c r="C1408" s="112"/>
    </row>
    <row r="1409" spans="2:3" s="110" customFormat="1" ht="15" customHeight="1" x14ac:dyDescent="0.2">
      <c r="B1409" s="111"/>
      <c r="C1409" s="112"/>
    </row>
    <row r="1410" spans="2:3" s="110" customFormat="1" ht="15" customHeight="1" x14ac:dyDescent="0.2">
      <c r="B1410" s="111"/>
      <c r="C1410" s="112"/>
    </row>
    <row r="1411" spans="2:3" s="110" customFormat="1" ht="15" customHeight="1" x14ac:dyDescent="0.2">
      <c r="B1411" s="111"/>
      <c r="C1411" s="112"/>
    </row>
    <row r="1412" spans="2:3" s="110" customFormat="1" ht="15" customHeight="1" x14ac:dyDescent="0.2">
      <c r="B1412" s="111"/>
      <c r="C1412" s="112"/>
    </row>
    <row r="1413" spans="2:3" s="110" customFormat="1" ht="15" customHeight="1" x14ac:dyDescent="0.2">
      <c r="B1413" s="111"/>
      <c r="C1413" s="112"/>
    </row>
    <row r="1414" spans="2:3" s="110" customFormat="1" ht="15" customHeight="1" x14ac:dyDescent="0.2">
      <c r="B1414" s="111"/>
      <c r="C1414" s="112"/>
    </row>
    <row r="1415" spans="2:3" s="110" customFormat="1" ht="15" customHeight="1" x14ac:dyDescent="0.2">
      <c r="B1415" s="111"/>
      <c r="C1415" s="112"/>
    </row>
    <row r="1416" spans="2:3" s="110" customFormat="1" ht="15" customHeight="1" x14ac:dyDescent="0.2">
      <c r="B1416" s="111"/>
      <c r="C1416" s="112"/>
    </row>
    <row r="1417" spans="2:3" s="110" customFormat="1" ht="15" customHeight="1" x14ac:dyDescent="0.2">
      <c r="B1417" s="111"/>
      <c r="C1417" s="112"/>
    </row>
    <row r="1418" spans="2:3" s="110" customFormat="1" ht="15" customHeight="1" x14ac:dyDescent="0.2">
      <c r="B1418" s="111"/>
      <c r="C1418" s="112"/>
    </row>
    <row r="1419" spans="2:3" s="110" customFormat="1" ht="15" customHeight="1" x14ac:dyDescent="0.2">
      <c r="B1419" s="111"/>
      <c r="C1419" s="112"/>
    </row>
    <row r="1420" spans="2:3" s="110" customFormat="1" ht="15" customHeight="1" x14ac:dyDescent="0.2">
      <c r="B1420" s="111"/>
      <c r="C1420" s="112"/>
    </row>
    <row r="1421" spans="2:3" s="110" customFormat="1" ht="15" customHeight="1" x14ac:dyDescent="0.2">
      <c r="B1421" s="111"/>
      <c r="C1421" s="112"/>
    </row>
    <row r="1422" spans="2:3" s="110" customFormat="1" ht="15" customHeight="1" x14ac:dyDescent="0.2">
      <c r="B1422" s="111"/>
      <c r="C1422" s="112"/>
    </row>
    <row r="1423" spans="2:3" s="110" customFormat="1" ht="15" customHeight="1" x14ac:dyDescent="0.2">
      <c r="B1423" s="111"/>
      <c r="C1423" s="112"/>
    </row>
    <row r="1424" spans="2:3" s="110" customFormat="1" ht="15" customHeight="1" x14ac:dyDescent="0.2">
      <c r="B1424" s="111"/>
      <c r="C1424" s="112"/>
    </row>
    <row r="1425" spans="2:3" s="110" customFormat="1" ht="15" customHeight="1" x14ac:dyDescent="0.2">
      <c r="B1425" s="111"/>
      <c r="C1425" s="112"/>
    </row>
    <row r="1426" spans="2:3" s="110" customFormat="1" ht="15" customHeight="1" x14ac:dyDescent="0.2">
      <c r="B1426" s="111"/>
      <c r="C1426" s="112"/>
    </row>
    <row r="1427" spans="2:3" s="110" customFormat="1" ht="15" customHeight="1" x14ac:dyDescent="0.2">
      <c r="B1427" s="111"/>
      <c r="C1427" s="112"/>
    </row>
    <row r="1428" spans="2:3" s="110" customFormat="1" ht="15" customHeight="1" x14ac:dyDescent="0.2">
      <c r="B1428" s="111"/>
      <c r="C1428" s="112"/>
    </row>
    <row r="1429" spans="2:3" s="110" customFormat="1" ht="15" customHeight="1" x14ac:dyDescent="0.2">
      <c r="B1429" s="111"/>
      <c r="C1429" s="112"/>
    </row>
    <row r="1430" spans="2:3" s="110" customFormat="1" ht="15" customHeight="1" x14ac:dyDescent="0.2">
      <c r="B1430" s="111"/>
      <c r="C1430" s="112"/>
    </row>
    <row r="1431" spans="2:3" s="110" customFormat="1" ht="15" customHeight="1" x14ac:dyDescent="0.2">
      <c r="B1431" s="111"/>
      <c r="C1431" s="112"/>
    </row>
    <row r="1432" spans="2:3" s="110" customFormat="1" ht="15" customHeight="1" x14ac:dyDescent="0.2">
      <c r="B1432" s="111"/>
      <c r="C1432" s="112"/>
    </row>
    <row r="1433" spans="2:3" s="110" customFormat="1" ht="15" customHeight="1" x14ac:dyDescent="0.2">
      <c r="B1433" s="111"/>
      <c r="C1433" s="112"/>
    </row>
    <row r="1434" spans="2:3" s="110" customFormat="1" ht="15" customHeight="1" x14ac:dyDescent="0.2">
      <c r="B1434" s="111"/>
      <c r="C1434" s="112"/>
    </row>
    <row r="1435" spans="2:3" s="110" customFormat="1" ht="15" customHeight="1" x14ac:dyDescent="0.2">
      <c r="B1435" s="111"/>
      <c r="C1435" s="112"/>
    </row>
    <row r="1436" spans="2:3" s="110" customFormat="1" ht="15" customHeight="1" x14ac:dyDescent="0.2">
      <c r="B1436" s="111"/>
      <c r="C1436" s="112"/>
    </row>
    <row r="1437" spans="2:3" s="110" customFormat="1" ht="15" customHeight="1" x14ac:dyDescent="0.2">
      <c r="B1437" s="111"/>
      <c r="C1437" s="112"/>
    </row>
    <row r="1438" spans="2:3" s="110" customFormat="1" ht="15" customHeight="1" x14ac:dyDescent="0.2">
      <c r="B1438" s="111"/>
      <c r="C1438" s="112"/>
    </row>
    <row r="1439" spans="2:3" s="110" customFormat="1" ht="15" customHeight="1" x14ac:dyDescent="0.2">
      <c r="B1439" s="111"/>
      <c r="C1439" s="112"/>
    </row>
    <row r="1440" spans="2:3" s="110" customFormat="1" ht="15" customHeight="1" x14ac:dyDescent="0.2">
      <c r="B1440" s="111"/>
      <c r="C1440" s="112"/>
    </row>
    <row r="1441" spans="2:3" s="110" customFormat="1" ht="15" customHeight="1" x14ac:dyDescent="0.2">
      <c r="B1441" s="111"/>
      <c r="C1441" s="112"/>
    </row>
    <row r="1442" spans="2:3" s="110" customFormat="1" ht="15" customHeight="1" x14ac:dyDescent="0.2">
      <c r="B1442" s="111"/>
      <c r="C1442" s="112"/>
    </row>
    <row r="1443" spans="2:3" s="110" customFormat="1" ht="15" customHeight="1" x14ac:dyDescent="0.2">
      <c r="B1443" s="111"/>
      <c r="C1443" s="112"/>
    </row>
    <row r="1444" spans="2:3" s="110" customFormat="1" ht="15" customHeight="1" x14ac:dyDescent="0.2">
      <c r="B1444" s="111"/>
      <c r="C1444" s="112"/>
    </row>
    <row r="1445" spans="2:3" s="110" customFormat="1" ht="15" customHeight="1" x14ac:dyDescent="0.2">
      <c r="B1445" s="111"/>
      <c r="C1445" s="112"/>
    </row>
    <row r="1446" spans="2:3" s="110" customFormat="1" ht="15" customHeight="1" x14ac:dyDescent="0.2">
      <c r="B1446" s="111"/>
      <c r="C1446" s="112"/>
    </row>
    <row r="1447" spans="2:3" s="110" customFormat="1" ht="15" customHeight="1" x14ac:dyDescent="0.2">
      <c r="B1447" s="111"/>
      <c r="C1447" s="112"/>
    </row>
    <row r="1448" spans="2:3" s="110" customFormat="1" ht="15" customHeight="1" x14ac:dyDescent="0.2">
      <c r="B1448" s="111"/>
      <c r="C1448" s="112"/>
    </row>
    <row r="1449" spans="2:3" s="110" customFormat="1" ht="15" customHeight="1" x14ac:dyDescent="0.2">
      <c r="B1449" s="111"/>
      <c r="C1449" s="112"/>
    </row>
    <row r="1450" spans="2:3" s="110" customFormat="1" ht="15" customHeight="1" x14ac:dyDescent="0.2">
      <c r="B1450" s="111"/>
      <c r="C1450" s="112"/>
    </row>
    <row r="1451" spans="2:3" s="110" customFormat="1" ht="15" customHeight="1" x14ac:dyDescent="0.2">
      <c r="B1451" s="111"/>
      <c r="C1451" s="112"/>
    </row>
    <row r="1452" spans="2:3" s="110" customFormat="1" ht="15" customHeight="1" x14ac:dyDescent="0.2">
      <c r="B1452" s="111"/>
      <c r="C1452" s="112"/>
    </row>
    <row r="1453" spans="2:3" s="110" customFormat="1" ht="15" customHeight="1" x14ac:dyDescent="0.2">
      <c r="B1453" s="111"/>
      <c r="C1453" s="112"/>
    </row>
    <row r="1454" spans="2:3" s="110" customFormat="1" ht="15" customHeight="1" x14ac:dyDescent="0.2">
      <c r="B1454" s="111"/>
      <c r="C1454" s="112"/>
    </row>
    <row r="1455" spans="2:3" s="110" customFormat="1" ht="15" customHeight="1" x14ac:dyDescent="0.2">
      <c r="B1455" s="111"/>
      <c r="C1455" s="112"/>
    </row>
    <row r="1456" spans="2:3" s="110" customFormat="1" ht="15" customHeight="1" x14ac:dyDescent="0.2">
      <c r="B1456" s="111"/>
      <c r="C1456" s="112"/>
    </row>
    <row r="1457" spans="2:3" s="110" customFormat="1" ht="15" customHeight="1" x14ac:dyDescent="0.2">
      <c r="B1457" s="111"/>
      <c r="C1457" s="112"/>
    </row>
    <row r="1458" spans="2:3" s="110" customFormat="1" ht="15" customHeight="1" x14ac:dyDescent="0.2">
      <c r="B1458" s="111"/>
      <c r="C1458" s="112"/>
    </row>
    <row r="1459" spans="2:3" s="110" customFormat="1" ht="15" customHeight="1" x14ac:dyDescent="0.2">
      <c r="B1459" s="111"/>
      <c r="C1459" s="112"/>
    </row>
    <row r="1460" spans="2:3" s="110" customFormat="1" ht="15" customHeight="1" x14ac:dyDescent="0.2">
      <c r="B1460" s="111"/>
      <c r="C1460" s="112"/>
    </row>
    <row r="1461" spans="2:3" s="110" customFormat="1" ht="15" customHeight="1" x14ac:dyDescent="0.2">
      <c r="B1461" s="111"/>
      <c r="C1461" s="112"/>
    </row>
    <row r="1462" spans="2:3" s="110" customFormat="1" ht="15" customHeight="1" x14ac:dyDescent="0.2">
      <c r="B1462" s="111"/>
      <c r="C1462" s="112"/>
    </row>
    <row r="1463" spans="2:3" s="110" customFormat="1" ht="15" customHeight="1" x14ac:dyDescent="0.2">
      <c r="B1463" s="111"/>
      <c r="C1463" s="112"/>
    </row>
    <row r="1464" spans="2:3" s="110" customFormat="1" ht="15" customHeight="1" x14ac:dyDescent="0.2">
      <c r="B1464" s="111"/>
      <c r="C1464" s="112"/>
    </row>
  </sheetData>
  <mergeCells count="2">
    <mergeCell ref="D13:D14"/>
    <mergeCell ref="B3:C3"/>
  </mergeCells>
  <phoneticPr fontId="5" type="noConversion"/>
  <pageMargins left="0.75" right="0.75" top="1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4" r:id="rId4" name="Scroll Bar 4">
              <controlPr defaultSize="0" autoPict="0">
                <anchor moveWithCells="1">
                  <from>
                    <xdr:col>2</xdr:col>
                    <xdr:colOff>95250</xdr:colOff>
                    <xdr:row>14</xdr:row>
                    <xdr:rowOff>28575</xdr:rowOff>
                  </from>
                  <to>
                    <xdr:col>2</xdr:col>
                    <xdr:colOff>581025</xdr:colOff>
                    <xdr:row>14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5" name="Scroll Bar 5">
              <controlPr defaultSize="0" autoPict="0">
                <anchor moveWithCells="1">
                  <from>
                    <xdr:col>1</xdr:col>
                    <xdr:colOff>657225</xdr:colOff>
                    <xdr:row>7</xdr:row>
                    <xdr:rowOff>47625</xdr:rowOff>
                  </from>
                  <to>
                    <xdr:col>1</xdr:col>
                    <xdr:colOff>1143000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6" name="Scroll Bar 6">
              <controlPr defaultSize="0" autoPict="0">
                <anchor moveWithCells="1">
                  <from>
                    <xdr:col>1</xdr:col>
                    <xdr:colOff>657225</xdr:colOff>
                    <xdr:row>8</xdr:row>
                    <xdr:rowOff>47625</xdr:rowOff>
                  </from>
                  <to>
                    <xdr:col>1</xdr:col>
                    <xdr:colOff>1143000</xdr:colOff>
                    <xdr:row>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showGridLines="0" workbookViewId="0">
      <selection activeCell="D8" sqref="D8"/>
    </sheetView>
  </sheetViews>
  <sheetFormatPr defaultRowHeight="15" x14ac:dyDescent="0.2"/>
  <cols>
    <col min="1" max="1" width="6" style="2" customWidth="1"/>
    <col min="2" max="2" width="6.7109375" style="2" customWidth="1"/>
    <col min="3" max="3" width="20.28515625" style="2" customWidth="1"/>
    <col min="4" max="4" width="15.85546875" style="2" customWidth="1"/>
    <col min="5" max="5" width="28.28515625" style="2" customWidth="1"/>
    <col min="6" max="6" width="6" style="2" customWidth="1"/>
    <col min="7" max="16384" width="9.140625" style="2"/>
  </cols>
  <sheetData>
    <row r="1" spans="2:5" ht="18" customHeight="1" x14ac:dyDescent="0.2"/>
    <row r="2" spans="2:5" ht="18.75" x14ac:dyDescent="0.2">
      <c r="B2" s="222" t="s">
        <v>170</v>
      </c>
    </row>
    <row r="3" spans="2:5" ht="18.75" customHeight="1" x14ac:dyDescent="0.2">
      <c r="B3" s="293" t="s">
        <v>171</v>
      </c>
      <c r="C3" s="293"/>
    </row>
    <row r="4" spans="2:5" x14ac:dyDescent="0.2">
      <c r="B4" s="4" t="s">
        <v>175</v>
      </c>
    </row>
    <row r="5" spans="2:5" x14ac:dyDescent="0.2">
      <c r="B5" s="2" t="s">
        <v>174</v>
      </c>
    </row>
    <row r="7" spans="2:5" ht="17.25" customHeight="1" x14ac:dyDescent="0.2">
      <c r="B7" s="224" t="s">
        <v>172</v>
      </c>
      <c r="C7" s="225"/>
      <c r="D7" s="93">
        <v>42990</v>
      </c>
    </row>
    <row r="8" spans="2:5" x14ac:dyDescent="0.2">
      <c r="B8" s="226" t="s">
        <v>35</v>
      </c>
      <c r="C8" s="227"/>
      <c r="D8" s="228"/>
      <c r="E8" s="286" t="s">
        <v>256</v>
      </c>
    </row>
    <row r="9" spans="2:5" x14ac:dyDescent="0.2">
      <c r="C9" s="229" t="str">
        <f>"Tanggal "&amp;TEXT(D7,"dd mmmm yyy")&amp;" termasuk minggu ke-"&amp;_xlfn.ISOWEEKNUM(D7)&amp;" dalam tahun "&amp;TEXT(D7,"yyy")</f>
        <v>Tanggal 12 September 2017 termasuk minggu ke-37 dalam tahun 2017</v>
      </c>
      <c r="D9" s="223"/>
      <c r="E9" s="223"/>
    </row>
    <row r="11" spans="2:5" x14ac:dyDescent="0.2">
      <c r="B11" s="283" t="s">
        <v>173</v>
      </c>
      <c r="C11" s="284"/>
      <c r="D11" s="93"/>
      <c r="E11" s="287" t="s">
        <v>4</v>
      </c>
    </row>
    <row r="12" spans="2:5" x14ac:dyDescent="0.2">
      <c r="B12" s="226" t="s">
        <v>35</v>
      </c>
      <c r="C12" s="227"/>
      <c r="D12" s="228"/>
      <c r="E12" s="286" t="s">
        <v>257</v>
      </c>
    </row>
    <row r="13" spans="2:5" x14ac:dyDescent="0.2">
      <c r="C13" s="229" t="str">
        <f>"Tanggal "&amp;TEXT(D11,"dd mmmm yyy")&amp;" termasuk minggu ke-"&amp;_xlfn.ISOWEEKNUM(D11)&amp;" dalam tahun "&amp;TEXT(D11,"yyy")</f>
        <v>Tanggal 00 Januari 1900 termasuk minggu ke-52 dalam tahun 1900</v>
      </c>
      <c r="D13" s="223"/>
      <c r="E13" s="223"/>
    </row>
    <row r="14" spans="2:5" ht="18" customHeight="1" x14ac:dyDescent="0.2"/>
    <row r="15" spans="2:5" x14ac:dyDescent="0.2">
      <c r="B15" s="283" t="s">
        <v>196</v>
      </c>
      <c r="C15" s="284"/>
      <c r="D15" s="288">
        <v>43217</v>
      </c>
      <c r="E15" s="285"/>
    </row>
    <row r="16" spans="2:5" x14ac:dyDescent="0.2">
      <c r="B16" s="226" t="s">
        <v>35</v>
      </c>
      <c r="C16" s="227"/>
      <c r="D16" s="228"/>
      <c r="E16" s="286" t="s">
        <v>258</v>
      </c>
    </row>
    <row r="17" spans="2:5" ht="31.5" customHeight="1" x14ac:dyDescent="0.2">
      <c r="B17" s="238"/>
      <c r="C17" s="331" t="str">
        <f>"Angka "&amp;TEXT(D15,"#.###")&amp;" berarti tanggal "&amp;TEXT(D15,"dd mmmm yyy")&amp;", termasuk minggu ke-"&amp;_xlfn.ISOWEEKNUM(D15)&amp;" dalam tahun "&amp;TEXT(D15,"yyy")</f>
        <v>Angka 43.217 berarti tanggal 27 April 2018, termasuk minggu ke-17 dalam tahun 2018</v>
      </c>
      <c r="D17" s="331"/>
      <c r="E17" s="331"/>
    </row>
    <row r="18" spans="2:5" ht="19.5" customHeight="1" x14ac:dyDescent="0.2"/>
  </sheetData>
  <mergeCells count="2">
    <mergeCell ref="B3:C3"/>
    <mergeCell ref="C17:E17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2"/>
  <sheetViews>
    <sheetView showGridLines="0" workbookViewId="0">
      <selection activeCell="E15" activeCellId="2" sqref="C11 C15 E15"/>
    </sheetView>
  </sheetViews>
  <sheetFormatPr defaultRowHeight="15" x14ac:dyDescent="0.2"/>
  <cols>
    <col min="1" max="1" width="5.85546875" style="1" customWidth="1"/>
    <col min="2" max="2" width="18.5703125" style="2" customWidth="1"/>
    <col min="3" max="3" width="17.140625" style="2" customWidth="1"/>
    <col min="4" max="4" width="14.85546875" style="2" customWidth="1"/>
    <col min="5" max="5" width="13.85546875" style="2" customWidth="1"/>
    <col min="6" max="6" width="5.7109375" style="1" customWidth="1"/>
    <col min="7" max="7" width="16.42578125" style="1" customWidth="1"/>
    <col min="8" max="8" width="23.140625" style="1" customWidth="1"/>
    <col min="9" max="9" width="5.85546875" style="1" customWidth="1"/>
    <col min="10" max="16384" width="9.140625" style="2"/>
  </cols>
  <sheetData>
    <row r="1" spans="1:9" ht="19.5" customHeight="1" x14ac:dyDescent="0.2">
      <c r="B1" s="6"/>
      <c r="C1" s="6"/>
      <c r="D1" s="6"/>
      <c r="E1" s="6"/>
    </row>
    <row r="2" spans="1:9" ht="18.75" x14ac:dyDescent="0.2">
      <c r="B2" s="12" t="s">
        <v>32</v>
      </c>
      <c r="C2" s="6"/>
      <c r="D2" s="6"/>
      <c r="E2" s="6"/>
    </row>
    <row r="3" spans="1:9" ht="18" customHeight="1" x14ac:dyDescent="0.2">
      <c r="B3" s="299" t="s">
        <v>154</v>
      </c>
      <c r="C3" s="299"/>
      <c r="D3" s="299"/>
      <c r="E3" s="211"/>
    </row>
    <row r="4" spans="1:9" x14ac:dyDescent="0.2">
      <c r="B4" s="4" t="s">
        <v>143</v>
      </c>
      <c r="C4" s="6"/>
      <c r="D4" s="6"/>
      <c r="E4" s="6"/>
    </row>
    <row r="5" spans="1:9" x14ac:dyDescent="0.2">
      <c r="B5" s="4" t="s">
        <v>150</v>
      </c>
      <c r="C5" s="6"/>
      <c r="D5" s="6"/>
      <c r="E5" s="6"/>
    </row>
    <row r="6" spans="1:9" x14ac:dyDescent="0.2">
      <c r="B6" s="4" t="s">
        <v>151</v>
      </c>
      <c r="C6" s="6"/>
      <c r="D6" s="6"/>
      <c r="E6" s="6"/>
    </row>
    <row r="7" spans="1:9" x14ac:dyDescent="0.2">
      <c r="C7" s="6"/>
      <c r="D7" s="6"/>
      <c r="E7" s="6"/>
      <c r="G7" s="210"/>
    </row>
    <row r="8" spans="1:9" ht="15.75" customHeight="1" x14ac:dyDescent="0.2">
      <c r="A8" s="25">
        <v>1</v>
      </c>
      <c r="B8" s="45" t="s">
        <v>144</v>
      </c>
      <c r="C8" s="93">
        <f>A8+42735</f>
        <v>42736</v>
      </c>
      <c r="D8" s="6"/>
      <c r="E8" s="6"/>
    </row>
    <row r="9" spans="1:9" ht="15.75" customHeight="1" x14ac:dyDescent="0.2">
      <c r="A9" s="25">
        <v>182</v>
      </c>
      <c r="B9" s="45" t="s">
        <v>145</v>
      </c>
      <c r="C9" s="93">
        <f>A9+42735</f>
        <v>42917</v>
      </c>
      <c r="D9" s="6"/>
      <c r="E9" s="6"/>
    </row>
    <row r="10" spans="1:9" ht="15.75" customHeight="1" x14ac:dyDescent="0.2">
      <c r="B10" s="67" t="s">
        <v>146</v>
      </c>
      <c r="C10" s="68">
        <v>4</v>
      </c>
      <c r="D10" s="6"/>
      <c r="E10" s="6"/>
    </row>
    <row r="11" spans="1:9" ht="15.75" customHeight="1" x14ac:dyDescent="0.2">
      <c r="B11" s="24" t="s">
        <v>35</v>
      </c>
      <c r="C11" s="206"/>
      <c r="D11" s="207" t="s">
        <v>259</v>
      </c>
      <c r="E11" s="6"/>
    </row>
    <row r="12" spans="1:9" x14ac:dyDescent="0.2">
      <c r="C12" s="6"/>
      <c r="D12" s="6"/>
      <c r="E12" s="6"/>
      <c r="F12" s="23"/>
    </row>
    <row r="13" spans="1:9" ht="17.25" customHeight="1" thickBot="1" x14ac:dyDescent="0.25">
      <c r="B13" s="192" t="s">
        <v>152</v>
      </c>
      <c r="C13" s="199" t="s">
        <v>153</v>
      </c>
      <c r="D13" s="200" t="s">
        <v>70</v>
      </c>
      <c r="E13" s="332" t="s">
        <v>35</v>
      </c>
      <c r="F13" s="23"/>
      <c r="G13" s="204" t="s">
        <v>71</v>
      </c>
      <c r="H13" s="205" t="s">
        <v>72</v>
      </c>
      <c r="I13" s="2"/>
    </row>
    <row r="14" spans="1:9" ht="17.25" customHeight="1" x14ac:dyDescent="0.2">
      <c r="B14" s="192" t="s">
        <v>147</v>
      </c>
      <c r="C14" s="201" t="s">
        <v>148</v>
      </c>
      <c r="D14" s="201" t="s">
        <v>149</v>
      </c>
      <c r="E14" s="332"/>
      <c r="F14" s="19"/>
      <c r="G14" s="196">
        <v>0</v>
      </c>
      <c r="H14" s="202" t="s">
        <v>6</v>
      </c>
      <c r="I14" s="2"/>
    </row>
    <row r="15" spans="1:9" ht="17.25" customHeight="1" x14ac:dyDescent="0.2">
      <c r="B15" s="41">
        <v>24915</v>
      </c>
      <c r="C15" s="193"/>
      <c r="D15" s="194">
        <v>3</v>
      </c>
      <c r="E15" s="195"/>
      <c r="F15" s="19"/>
      <c r="G15" s="197">
        <v>1</v>
      </c>
      <c r="H15" s="202" t="s">
        <v>7</v>
      </c>
      <c r="I15" s="2"/>
    </row>
    <row r="16" spans="1:9" x14ac:dyDescent="0.2">
      <c r="B16" s="191"/>
      <c r="C16" s="209" t="s">
        <v>4</v>
      </c>
      <c r="D16" s="5"/>
      <c r="E16" s="208" t="s">
        <v>260</v>
      </c>
      <c r="F16" s="2"/>
      <c r="G16" s="197">
        <v>2</v>
      </c>
      <c r="H16" s="202" t="s">
        <v>8</v>
      </c>
      <c r="I16" s="2"/>
    </row>
    <row r="17" spans="2:9" x14ac:dyDescent="0.2">
      <c r="B17" s="1"/>
      <c r="C17" s="1"/>
      <c r="D17" s="1"/>
      <c r="E17" s="1"/>
      <c r="G17" s="197">
        <v>3</v>
      </c>
      <c r="H17" s="202" t="s">
        <v>9</v>
      </c>
      <c r="I17" s="2"/>
    </row>
    <row r="18" spans="2:9" ht="15.75" thickBot="1" x14ac:dyDescent="0.25">
      <c r="E18" s="6"/>
      <c r="G18" s="198">
        <v>4</v>
      </c>
      <c r="H18" s="203" t="s">
        <v>10</v>
      </c>
      <c r="I18" s="2"/>
    </row>
    <row r="19" spans="2:9" ht="19.5" customHeight="1" x14ac:dyDescent="0.2">
      <c r="E19" s="6"/>
    </row>
    <row r="20" spans="2:9" x14ac:dyDescent="0.2">
      <c r="E20" s="6"/>
      <c r="I20" s="2"/>
    </row>
    <row r="21" spans="2:9" x14ac:dyDescent="0.2">
      <c r="E21" s="6"/>
      <c r="I21" s="2"/>
    </row>
    <row r="22" spans="2:9" x14ac:dyDescent="0.2">
      <c r="E22" s="6"/>
    </row>
    <row r="23" spans="2:9" x14ac:dyDescent="0.2">
      <c r="E23" s="6"/>
    </row>
    <row r="24" spans="2:9" ht="18" customHeight="1" x14ac:dyDescent="0.2">
      <c r="B24" s="1"/>
      <c r="C24" s="1"/>
      <c r="D24" s="1"/>
      <c r="E24" s="6"/>
    </row>
    <row r="25" spans="2:9" x14ac:dyDescent="0.2">
      <c r="B25" s="1"/>
      <c r="C25" s="1"/>
      <c r="D25" s="1"/>
      <c r="E25" s="1"/>
    </row>
    <row r="26" spans="2:9" x14ac:dyDescent="0.2">
      <c r="B26" s="1"/>
      <c r="C26" s="1"/>
      <c r="D26" s="1"/>
      <c r="E26" s="1"/>
    </row>
    <row r="27" spans="2:9" x14ac:dyDescent="0.2">
      <c r="B27" s="1"/>
      <c r="C27" s="1"/>
      <c r="D27" s="1"/>
      <c r="E27" s="1"/>
    </row>
    <row r="28" spans="2:9" x14ac:dyDescent="0.2">
      <c r="B28" s="1"/>
      <c r="C28" s="1"/>
      <c r="D28" s="1"/>
      <c r="E28" s="1"/>
    </row>
    <row r="29" spans="2:9" x14ac:dyDescent="0.2">
      <c r="B29" s="1"/>
      <c r="C29" s="1"/>
      <c r="D29" s="1"/>
      <c r="E29" s="1"/>
    </row>
    <row r="30" spans="2:9" x14ac:dyDescent="0.2">
      <c r="B30" s="1"/>
      <c r="C30" s="1"/>
      <c r="D30" s="1"/>
      <c r="E30" s="1"/>
    </row>
    <row r="31" spans="2:9" x14ac:dyDescent="0.2">
      <c r="B31" s="1"/>
      <c r="C31" s="1"/>
      <c r="D31" s="1"/>
      <c r="E31" s="1"/>
    </row>
    <row r="32" spans="2:9" x14ac:dyDescent="0.2">
      <c r="B32" s="1"/>
      <c r="C32" s="1"/>
      <c r="D32" s="1"/>
      <c r="E32" s="1"/>
    </row>
    <row r="33" spans="2:5" x14ac:dyDescent="0.2">
      <c r="B33" s="1"/>
      <c r="C33" s="1"/>
      <c r="D33" s="1"/>
      <c r="E33" s="1"/>
    </row>
    <row r="34" spans="2:5" x14ac:dyDescent="0.2">
      <c r="B34" s="1"/>
      <c r="C34" s="1"/>
      <c r="D34" s="1"/>
      <c r="E34" s="1"/>
    </row>
    <row r="35" spans="2:5" x14ac:dyDescent="0.2">
      <c r="B35" s="1"/>
      <c r="C35" s="1"/>
      <c r="D35" s="1"/>
      <c r="E35" s="1"/>
    </row>
    <row r="36" spans="2:5" x14ac:dyDescent="0.2">
      <c r="B36" s="1"/>
      <c r="C36" s="1"/>
      <c r="D36" s="1"/>
      <c r="E36" s="1"/>
    </row>
    <row r="37" spans="2:5" x14ac:dyDescent="0.2">
      <c r="B37" s="1"/>
      <c r="C37" s="1"/>
      <c r="D37" s="1"/>
      <c r="E37" s="1"/>
    </row>
    <row r="38" spans="2:5" x14ac:dyDescent="0.2">
      <c r="B38" s="1"/>
      <c r="C38" s="1"/>
      <c r="D38" s="1"/>
      <c r="E38" s="1"/>
    </row>
    <row r="39" spans="2:5" x14ac:dyDescent="0.2">
      <c r="B39" s="1"/>
      <c r="C39" s="1"/>
      <c r="D39" s="1"/>
      <c r="E39" s="1"/>
    </row>
    <row r="40" spans="2:5" x14ac:dyDescent="0.2">
      <c r="B40" s="1"/>
      <c r="C40" s="1"/>
      <c r="D40" s="1"/>
      <c r="E40" s="1"/>
    </row>
    <row r="41" spans="2:5" x14ac:dyDescent="0.2">
      <c r="B41" s="1"/>
      <c r="C41" s="1"/>
      <c r="D41" s="1"/>
      <c r="E41" s="1"/>
    </row>
    <row r="42" spans="2:5" x14ac:dyDescent="0.2">
      <c r="B42" s="1"/>
      <c r="C42" s="1"/>
      <c r="D42" s="1"/>
      <c r="E42" s="1"/>
    </row>
  </sheetData>
  <mergeCells count="2">
    <mergeCell ref="E13:E14"/>
    <mergeCell ref="B3:D3"/>
  </mergeCells>
  <phoneticPr fontId="5" type="noConversion"/>
  <dataValidations count="1">
    <dataValidation type="list" allowBlank="1" showInputMessage="1" showErrorMessage="1" sqref="D15">
      <formula1>$G$14:$G$18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3" r:id="rId3" name="Scroll Bar 3">
              <controlPr defaultSize="0" autoPict="0">
                <anchor moveWithCells="1">
                  <from>
                    <xdr:col>1</xdr:col>
                    <xdr:colOff>685800</xdr:colOff>
                    <xdr:row>7</xdr:row>
                    <xdr:rowOff>28575</xdr:rowOff>
                  </from>
                  <to>
                    <xdr:col>1</xdr:col>
                    <xdr:colOff>1171575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4" r:id="rId4" name="Scroll Bar 4">
              <controlPr defaultSize="0" autoPict="0">
                <anchor moveWithCells="1">
                  <from>
                    <xdr:col>1</xdr:col>
                    <xdr:colOff>685800</xdr:colOff>
                    <xdr:row>8</xdr:row>
                    <xdr:rowOff>19050</xdr:rowOff>
                  </from>
                  <to>
                    <xdr:col>1</xdr:col>
                    <xdr:colOff>1171575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5" r:id="rId5" name="Scroll Bar 5">
              <controlPr defaultSize="0" autoPict="0">
                <anchor moveWithCells="1">
                  <from>
                    <xdr:col>1</xdr:col>
                    <xdr:colOff>685800</xdr:colOff>
                    <xdr:row>9</xdr:row>
                    <xdr:rowOff>9525</xdr:rowOff>
                  </from>
                  <to>
                    <xdr:col>1</xdr:col>
                    <xdr:colOff>1171575</xdr:colOff>
                    <xdr:row>9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7"/>
  <sheetViews>
    <sheetView showGridLines="0" workbookViewId="0">
      <selection activeCell="G13" sqref="G13:G14"/>
    </sheetView>
  </sheetViews>
  <sheetFormatPr defaultRowHeight="15" x14ac:dyDescent="0.2"/>
  <cols>
    <col min="1" max="1" width="5.85546875" style="2" customWidth="1"/>
    <col min="2" max="2" width="17.85546875" style="2" customWidth="1"/>
    <col min="3" max="3" width="12.85546875" style="2" customWidth="1"/>
    <col min="4" max="4" width="17" style="2" customWidth="1"/>
    <col min="5" max="5" width="6" style="2" customWidth="1"/>
    <col min="6" max="6" width="17.85546875" style="2" customWidth="1"/>
    <col min="7" max="7" width="14.140625" style="2" customWidth="1"/>
    <col min="8" max="8" width="14.5703125" style="2" customWidth="1"/>
    <col min="9" max="9" width="5.85546875" style="2" customWidth="1"/>
    <col min="10" max="16384" width="9.140625" style="2"/>
  </cols>
  <sheetData>
    <row r="1" spans="1:8" ht="19.5" customHeight="1" x14ac:dyDescent="0.2"/>
    <row r="2" spans="1:8" ht="18.75" x14ac:dyDescent="0.2">
      <c r="B2" s="12" t="s">
        <v>16</v>
      </c>
    </row>
    <row r="3" spans="1:8" ht="18" customHeight="1" x14ac:dyDescent="0.2">
      <c r="B3" s="293" t="s">
        <v>157</v>
      </c>
      <c r="C3" s="293"/>
      <c r="D3" s="293"/>
      <c r="E3" s="214"/>
    </row>
    <row r="4" spans="1:8" x14ac:dyDescent="0.2">
      <c r="B4" s="4" t="s">
        <v>81</v>
      </c>
    </row>
    <row r="5" spans="1:8" x14ac:dyDescent="0.2">
      <c r="B5" s="4" t="s">
        <v>77</v>
      </c>
    </row>
    <row r="6" spans="1:8" x14ac:dyDescent="0.2">
      <c r="B6" s="4"/>
    </row>
    <row r="7" spans="1:8" ht="16.5" customHeight="1" x14ac:dyDescent="0.2">
      <c r="A7" s="49">
        <v>17</v>
      </c>
      <c r="B7" s="45" t="s">
        <v>78</v>
      </c>
      <c r="C7" s="48">
        <f>A7+42735</f>
        <v>42752</v>
      </c>
      <c r="D7" s="17"/>
    </row>
    <row r="8" spans="1:8" ht="16.5" customHeight="1" x14ac:dyDescent="0.2">
      <c r="B8" s="45" t="s">
        <v>21</v>
      </c>
      <c r="C8" s="294">
        <f>C7</f>
        <v>42752</v>
      </c>
      <c r="D8" s="294"/>
    </row>
    <row r="9" spans="1:8" x14ac:dyDescent="0.2">
      <c r="B9" s="45" t="s">
        <v>35</v>
      </c>
      <c r="C9" s="46"/>
      <c r="D9" s="47" t="s">
        <v>79</v>
      </c>
    </row>
    <row r="11" spans="1:8" ht="15" customHeight="1" x14ac:dyDescent="0.2">
      <c r="B11" s="39" t="s">
        <v>21</v>
      </c>
      <c r="C11" s="40" t="s">
        <v>35</v>
      </c>
      <c r="D11" s="39" t="s">
        <v>42</v>
      </c>
      <c r="F11" s="39" t="s">
        <v>21</v>
      </c>
      <c r="G11" s="40" t="s">
        <v>35</v>
      </c>
      <c r="H11" s="39" t="s">
        <v>42</v>
      </c>
    </row>
    <row r="12" spans="1:8" ht="15" customHeight="1" x14ac:dyDescent="0.2">
      <c r="B12" s="39" t="s">
        <v>40</v>
      </c>
      <c r="C12" s="40" t="s">
        <v>41</v>
      </c>
      <c r="D12" s="39" t="s">
        <v>43</v>
      </c>
      <c r="F12" s="39" t="s">
        <v>40</v>
      </c>
      <c r="G12" s="40" t="s">
        <v>41</v>
      </c>
      <c r="H12" s="39" t="s">
        <v>43</v>
      </c>
    </row>
    <row r="13" spans="1:8" ht="15.75" customHeight="1" x14ac:dyDescent="0.2">
      <c r="B13" s="41">
        <v>42964</v>
      </c>
      <c r="C13" s="43"/>
      <c r="D13" s="44" t="s">
        <v>199</v>
      </c>
      <c r="E13" s="18"/>
      <c r="F13" s="41">
        <f ca="1">TODAY()</f>
        <v>42742</v>
      </c>
      <c r="G13" s="43"/>
      <c r="H13" s="44" t="s">
        <v>4</v>
      </c>
    </row>
    <row r="14" spans="1:8" ht="15.75" customHeight="1" x14ac:dyDescent="0.2">
      <c r="B14" s="42">
        <v>43763</v>
      </c>
      <c r="C14" s="43"/>
      <c r="D14" s="44" t="s">
        <v>200</v>
      </c>
      <c r="E14" s="18"/>
      <c r="F14" s="42"/>
      <c r="G14" s="43"/>
      <c r="H14" s="44" t="s">
        <v>203</v>
      </c>
    </row>
    <row r="15" spans="1:8" ht="15.75" customHeight="1" x14ac:dyDescent="0.2">
      <c r="B15" s="42"/>
      <c r="C15" s="43"/>
      <c r="D15" s="44" t="s">
        <v>201</v>
      </c>
    </row>
    <row r="16" spans="1:8" ht="15.75" customHeight="1" x14ac:dyDescent="0.2">
      <c r="B16" s="42"/>
      <c r="C16" s="43"/>
      <c r="D16" s="44" t="s">
        <v>202</v>
      </c>
      <c r="E16" s="50" t="s">
        <v>80</v>
      </c>
    </row>
    <row r="17" ht="19.5" customHeight="1" x14ac:dyDescent="0.2"/>
  </sheetData>
  <mergeCells count="2">
    <mergeCell ref="C8:D8"/>
    <mergeCell ref="B3:D3"/>
  </mergeCells>
  <phoneticPr fontId="5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Scroll Bar 1">
              <controlPr defaultSize="0" autoPict="0">
                <anchor moveWithCells="1">
                  <from>
                    <xdr:col>1</xdr:col>
                    <xdr:colOff>590550</xdr:colOff>
                    <xdr:row>6</xdr:row>
                    <xdr:rowOff>19050</xdr:rowOff>
                  </from>
                  <to>
                    <xdr:col>1</xdr:col>
                    <xdr:colOff>1076325</xdr:colOff>
                    <xdr:row>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7"/>
  <sheetViews>
    <sheetView showGridLines="0" workbookViewId="0">
      <selection activeCell="G13" activeCellId="2" sqref="C9 C13:C16 G13:G14"/>
    </sheetView>
  </sheetViews>
  <sheetFormatPr defaultRowHeight="15" x14ac:dyDescent="0.2"/>
  <cols>
    <col min="1" max="1" width="5.7109375" style="2" customWidth="1"/>
    <col min="2" max="2" width="17.85546875" style="2" customWidth="1"/>
    <col min="3" max="3" width="12.85546875" style="2" customWidth="1"/>
    <col min="4" max="4" width="19" style="2" customWidth="1"/>
    <col min="5" max="5" width="6" style="2" customWidth="1"/>
    <col min="6" max="6" width="17.85546875" style="2" customWidth="1"/>
    <col min="7" max="7" width="12.7109375" style="2" customWidth="1"/>
    <col min="8" max="8" width="18" style="2" customWidth="1"/>
    <col min="9" max="9" width="5.7109375" style="2" customWidth="1"/>
    <col min="10" max="16384" width="9.140625" style="2"/>
  </cols>
  <sheetData>
    <row r="1" spans="1:8" ht="19.5" customHeight="1" x14ac:dyDescent="0.2"/>
    <row r="2" spans="1:8" ht="18.75" x14ac:dyDescent="0.2">
      <c r="B2" s="12" t="s">
        <v>19</v>
      </c>
    </row>
    <row r="3" spans="1:8" ht="18" customHeight="1" x14ac:dyDescent="0.2">
      <c r="B3" s="293" t="s">
        <v>158</v>
      </c>
      <c r="C3" s="293"/>
      <c r="D3" s="293"/>
      <c r="E3" s="215"/>
    </row>
    <row r="4" spans="1:8" x14ac:dyDescent="0.2">
      <c r="B4" s="4" t="s">
        <v>105</v>
      </c>
    </row>
    <row r="5" spans="1:8" x14ac:dyDescent="0.2">
      <c r="B5" s="4" t="s">
        <v>77</v>
      </c>
    </row>
    <row r="6" spans="1:8" x14ac:dyDescent="0.2">
      <c r="B6" s="4"/>
    </row>
    <row r="7" spans="1:8" ht="16.5" customHeight="1" x14ac:dyDescent="0.2">
      <c r="A7" s="49">
        <v>151</v>
      </c>
      <c r="B7" s="45" t="s">
        <v>78</v>
      </c>
      <c r="C7" s="48">
        <f>A7+42735</f>
        <v>42886</v>
      </c>
      <c r="D7" s="17"/>
    </row>
    <row r="8" spans="1:8" ht="16.5" customHeight="1" x14ac:dyDescent="0.2">
      <c r="B8" s="45" t="s">
        <v>21</v>
      </c>
      <c r="C8" s="294">
        <f>C7</f>
        <v>42886</v>
      </c>
      <c r="D8" s="294"/>
    </row>
    <row r="9" spans="1:8" x14ac:dyDescent="0.2">
      <c r="B9" s="45" t="s">
        <v>35</v>
      </c>
      <c r="C9" s="46"/>
      <c r="D9" s="47" t="s">
        <v>107</v>
      </c>
    </row>
    <row r="11" spans="1:8" ht="15" customHeight="1" x14ac:dyDescent="0.2">
      <c r="B11" s="39" t="s">
        <v>21</v>
      </c>
      <c r="C11" s="40" t="s">
        <v>35</v>
      </c>
      <c r="D11" s="39" t="s">
        <v>42</v>
      </c>
      <c r="F11" s="39" t="s">
        <v>21</v>
      </c>
      <c r="G11" s="40" t="s">
        <v>35</v>
      </c>
      <c r="H11" s="39" t="s">
        <v>42</v>
      </c>
    </row>
    <row r="12" spans="1:8" ht="15" customHeight="1" x14ac:dyDescent="0.2">
      <c r="B12" s="39" t="s">
        <v>40</v>
      </c>
      <c r="C12" s="40" t="s">
        <v>51</v>
      </c>
      <c r="D12" s="39" t="s">
        <v>43</v>
      </c>
      <c r="F12" s="39" t="s">
        <v>40</v>
      </c>
      <c r="G12" s="40" t="s">
        <v>51</v>
      </c>
      <c r="H12" s="39" t="s">
        <v>43</v>
      </c>
    </row>
    <row r="13" spans="1:8" ht="15.75" customHeight="1" x14ac:dyDescent="0.2">
      <c r="B13" s="41">
        <v>42964</v>
      </c>
      <c r="C13" s="43"/>
      <c r="D13" s="44" t="s">
        <v>204</v>
      </c>
      <c r="E13" s="18"/>
      <c r="F13" s="41">
        <f ca="1">TODAY()</f>
        <v>42742</v>
      </c>
      <c r="G13" s="43"/>
      <c r="H13" s="44" t="s">
        <v>4</v>
      </c>
    </row>
    <row r="14" spans="1:8" ht="15.75" customHeight="1" x14ac:dyDescent="0.2">
      <c r="B14" s="42">
        <v>43398</v>
      </c>
      <c r="C14" s="43"/>
      <c r="D14" s="44" t="s">
        <v>205</v>
      </c>
      <c r="E14" s="18"/>
      <c r="F14" s="42"/>
      <c r="G14" s="43"/>
      <c r="H14" s="44" t="s">
        <v>208</v>
      </c>
    </row>
    <row r="15" spans="1:8" ht="15.75" customHeight="1" x14ac:dyDescent="0.2">
      <c r="B15" s="42"/>
      <c r="C15" s="43"/>
      <c r="D15" s="44" t="s">
        <v>206</v>
      </c>
    </row>
    <row r="16" spans="1:8" ht="15.75" customHeight="1" x14ac:dyDescent="0.2">
      <c r="B16" s="42"/>
      <c r="C16" s="43"/>
      <c r="D16" s="44" t="s">
        <v>207</v>
      </c>
      <c r="E16" s="50" t="s">
        <v>80</v>
      </c>
    </row>
    <row r="17" ht="19.5" customHeight="1" x14ac:dyDescent="0.2"/>
  </sheetData>
  <mergeCells count="2">
    <mergeCell ref="C8:D8"/>
    <mergeCell ref="B3:D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Scroll Bar 1">
              <controlPr defaultSize="0" autoPict="0">
                <anchor moveWithCells="1">
                  <from>
                    <xdr:col>1</xdr:col>
                    <xdr:colOff>590550</xdr:colOff>
                    <xdr:row>6</xdr:row>
                    <xdr:rowOff>19050</xdr:rowOff>
                  </from>
                  <to>
                    <xdr:col>1</xdr:col>
                    <xdr:colOff>1076325</xdr:colOff>
                    <xdr:row>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7"/>
  <sheetViews>
    <sheetView showGridLines="0" workbookViewId="0">
      <selection activeCell="G13" activeCellId="2" sqref="C9 C13:C16 G13:G14"/>
    </sheetView>
  </sheetViews>
  <sheetFormatPr defaultRowHeight="15" x14ac:dyDescent="0.2"/>
  <cols>
    <col min="1" max="1" width="5.85546875" style="2" customWidth="1"/>
    <col min="2" max="2" width="17.85546875" style="2" customWidth="1"/>
    <col min="3" max="3" width="12.85546875" style="2" customWidth="1"/>
    <col min="4" max="4" width="19" style="2" customWidth="1"/>
    <col min="5" max="5" width="6" style="2" customWidth="1"/>
    <col min="6" max="6" width="17.85546875" style="2" customWidth="1"/>
    <col min="7" max="7" width="14.140625" style="2" customWidth="1"/>
    <col min="8" max="8" width="14.85546875" style="2" customWidth="1"/>
    <col min="9" max="9" width="5.85546875" style="2" customWidth="1"/>
    <col min="10" max="16384" width="9.140625" style="2"/>
  </cols>
  <sheetData>
    <row r="1" spans="1:8" ht="19.5" customHeight="1" x14ac:dyDescent="0.2"/>
    <row r="2" spans="1:8" ht="18.75" x14ac:dyDescent="0.2">
      <c r="B2" s="12" t="s">
        <v>28</v>
      </c>
    </row>
    <row r="3" spans="1:8" ht="18" customHeight="1" x14ac:dyDescent="0.2">
      <c r="B3" s="293" t="s">
        <v>159</v>
      </c>
      <c r="C3" s="293"/>
      <c r="D3" s="293"/>
      <c r="E3" s="215"/>
    </row>
    <row r="4" spans="1:8" x14ac:dyDescent="0.2">
      <c r="B4" s="4" t="s">
        <v>106</v>
      </c>
    </row>
    <row r="5" spans="1:8" x14ac:dyDescent="0.2">
      <c r="B5" s="4" t="s">
        <v>77</v>
      </c>
    </row>
    <row r="6" spans="1:8" x14ac:dyDescent="0.2">
      <c r="B6" s="4"/>
    </row>
    <row r="7" spans="1:8" ht="16.5" customHeight="1" x14ac:dyDescent="0.2">
      <c r="A7" s="49">
        <v>211</v>
      </c>
      <c r="B7" s="45" t="s">
        <v>78</v>
      </c>
      <c r="C7" s="48">
        <f>A7+42735</f>
        <v>42946</v>
      </c>
      <c r="D7" s="17"/>
    </row>
    <row r="8" spans="1:8" ht="16.5" customHeight="1" x14ac:dyDescent="0.2">
      <c r="B8" s="45" t="s">
        <v>21</v>
      </c>
      <c r="C8" s="294">
        <f>C7</f>
        <v>42946</v>
      </c>
      <c r="D8" s="294"/>
    </row>
    <row r="9" spans="1:8" x14ac:dyDescent="0.2">
      <c r="B9" s="45" t="s">
        <v>35</v>
      </c>
      <c r="C9" s="46"/>
      <c r="D9" s="47" t="s">
        <v>108</v>
      </c>
    </row>
    <row r="11" spans="1:8" ht="15" customHeight="1" x14ac:dyDescent="0.2">
      <c r="B11" s="39" t="s">
        <v>21</v>
      </c>
      <c r="C11" s="40" t="s">
        <v>35</v>
      </c>
      <c r="D11" s="39" t="s">
        <v>42</v>
      </c>
      <c r="F11" s="39" t="s">
        <v>21</v>
      </c>
      <c r="G11" s="40" t="s">
        <v>35</v>
      </c>
      <c r="H11" s="39" t="s">
        <v>42</v>
      </c>
    </row>
    <row r="12" spans="1:8" ht="15" customHeight="1" x14ac:dyDescent="0.2">
      <c r="B12" s="39" t="s">
        <v>40</v>
      </c>
      <c r="C12" s="40" t="s">
        <v>109</v>
      </c>
      <c r="D12" s="39" t="s">
        <v>43</v>
      </c>
      <c r="F12" s="39" t="s">
        <v>40</v>
      </c>
      <c r="G12" s="40" t="s">
        <v>109</v>
      </c>
      <c r="H12" s="39" t="s">
        <v>43</v>
      </c>
    </row>
    <row r="13" spans="1:8" ht="15.75" customHeight="1" x14ac:dyDescent="0.2">
      <c r="B13" s="41">
        <v>40407</v>
      </c>
      <c r="C13" s="43"/>
      <c r="D13" s="44" t="s">
        <v>209</v>
      </c>
      <c r="E13" s="18"/>
      <c r="F13" s="41">
        <v>43045</v>
      </c>
      <c r="G13" s="43"/>
      <c r="H13" s="44" t="s">
        <v>213</v>
      </c>
    </row>
    <row r="14" spans="1:8" ht="15.75" customHeight="1" x14ac:dyDescent="0.2">
      <c r="B14" s="42">
        <v>41572</v>
      </c>
      <c r="C14" s="43"/>
      <c r="D14" s="44" t="s">
        <v>210</v>
      </c>
      <c r="E14" s="18"/>
      <c r="F14" s="42"/>
      <c r="G14" s="43"/>
      <c r="H14" s="44" t="s">
        <v>214</v>
      </c>
    </row>
    <row r="15" spans="1:8" ht="15.75" customHeight="1" x14ac:dyDescent="0.2">
      <c r="B15" s="42"/>
      <c r="C15" s="43"/>
      <c r="D15" s="44" t="s">
        <v>211</v>
      </c>
    </row>
    <row r="16" spans="1:8" ht="15.75" customHeight="1" x14ac:dyDescent="0.2">
      <c r="B16" s="42"/>
      <c r="C16" s="43"/>
      <c r="D16" s="44" t="s">
        <v>212</v>
      </c>
      <c r="E16" s="50" t="s">
        <v>80</v>
      </c>
    </row>
    <row r="17" ht="19.5" customHeight="1" x14ac:dyDescent="0.2"/>
  </sheetData>
  <mergeCells count="2">
    <mergeCell ref="C8:D8"/>
    <mergeCell ref="B3:D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3" name="Scroll Bar 1">
              <controlPr defaultSize="0" autoPict="0">
                <anchor moveWithCells="1">
                  <from>
                    <xdr:col>1</xdr:col>
                    <xdr:colOff>590550</xdr:colOff>
                    <xdr:row>6</xdr:row>
                    <xdr:rowOff>19050</xdr:rowOff>
                  </from>
                  <to>
                    <xdr:col>1</xdr:col>
                    <xdr:colOff>1076325</xdr:colOff>
                    <xdr:row>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3"/>
  <sheetViews>
    <sheetView showGridLines="0" workbookViewId="0">
      <selection activeCell="D14" sqref="D14:D15"/>
    </sheetView>
  </sheetViews>
  <sheetFormatPr defaultRowHeight="15" customHeight="1" x14ac:dyDescent="0.2"/>
  <cols>
    <col min="1" max="1" width="5.85546875" style="2" customWidth="1"/>
    <col min="2" max="2" width="23.28515625" style="2" customWidth="1"/>
    <col min="3" max="3" width="22.140625" style="2" customWidth="1"/>
    <col min="4" max="4" width="13.85546875" style="2" customWidth="1"/>
    <col min="5" max="5" width="23.7109375" style="2" customWidth="1"/>
    <col min="6" max="6" width="8.42578125" style="2" customWidth="1"/>
    <col min="7" max="7" width="7.85546875" style="2" customWidth="1"/>
    <col min="8" max="8" width="5.85546875" style="2" customWidth="1"/>
    <col min="9" max="17" width="9.140625" style="1"/>
    <col min="18" max="16384" width="9.140625" style="2"/>
  </cols>
  <sheetData>
    <row r="1" spans="1:17" ht="19.5" customHeight="1" x14ac:dyDescent="0.2">
      <c r="A1" s="1"/>
      <c r="B1" s="1"/>
      <c r="C1" s="1"/>
      <c r="D1" s="1"/>
      <c r="E1" s="1"/>
      <c r="F1" s="1"/>
      <c r="G1" s="1"/>
      <c r="H1" s="1"/>
    </row>
    <row r="2" spans="1:17" ht="18" customHeight="1" x14ac:dyDescent="0.2">
      <c r="B2" s="12" t="s">
        <v>15</v>
      </c>
      <c r="C2" s="1"/>
      <c r="D2" s="1"/>
      <c r="E2" s="1"/>
      <c r="F2" s="1"/>
      <c r="G2" s="1"/>
      <c r="H2" s="1"/>
    </row>
    <row r="3" spans="1:17" ht="18" customHeight="1" x14ac:dyDescent="0.2">
      <c r="B3" s="299" t="s">
        <v>160</v>
      </c>
      <c r="C3" s="299"/>
      <c r="D3" s="214"/>
      <c r="E3" s="1"/>
      <c r="F3" s="1"/>
      <c r="G3" s="1"/>
      <c r="H3" s="1"/>
    </row>
    <row r="4" spans="1:17" ht="15" customHeight="1" x14ac:dyDescent="0.2">
      <c r="B4" s="4" t="s">
        <v>82</v>
      </c>
      <c r="C4" s="1"/>
      <c r="D4" s="1"/>
      <c r="E4" s="1"/>
      <c r="F4" s="1"/>
      <c r="G4" s="1"/>
      <c r="H4" s="1"/>
    </row>
    <row r="5" spans="1:17" ht="15" customHeight="1" x14ac:dyDescent="0.2">
      <c r="B5" s="4" t="s">
        <v>89</v>
      </c>
      <c r="C5" s="1"/>
      <c r="D5" s="1"/>
      <c r="E5" s="1"/>
      <c r="F5" s="1"/>
      <c r="G5" s="1"/>
      <c r="H5" s="1"/>
    </row>
    <row r="6" spans="1:17" ht="15" customHeight="1" x14ac:dyDescent="0.2">
      <c r="C6" s="1"/>
      <c r="D6" s="1"/>
      <c r="E6" s="1"/>
      <c r="F6" s="1"/>
      <c r="G6" s="1"/>
      <c r="H6" s="1"/>
    </row>
    <row r="7" spans="1:17" ht="16.5" customHeight="1" x14ac:dyDescent="0.2">
      <c r="A7" s="49">
        <v>32</v>
      </c>
      <c r="B7" s="52" t="s">
        <v>83</v>
      </c>
      <c r="C7" s="51">
        <f>A7+42735</f>
        <v>42767</v>
      </c>
      <c r="D7" s="1"/>
      <c r="E7" s="1"/>
      <c r="F7" s="1"/>
      <c r="G7" s="1"/>
      <c r="H7" s="1"/>
    </row>
    <row r="8" spans="1:17" ht="16.5" customHeight="1" x14ac:dyDescent="0.2">
      <c r="A8" s="49">
        <v>60</v>
      </c>
      <c r="B8" s="52" t="s">
        <v>84</v>
      </c>
      <c r="C8" s="70">
        <f>A8+42735</f>
        <v>42795</v>
      </c>
      <c r="D8" s="1"/>
      <c r="E8" s="1"/>
      <c r="F8" s="1"/>
      <c r="G8" s="1"/>
      <c r="H8" s="1"/>
    </row>
    <row r="9" spans="1:17" s="238" customFormat="1" ht="16.5" customHeight="1" x14ac:dyDescent="0.2">
      <c r="A9" s="49">
        <v>1</v>
      </c>
      <c r="B9" s="53" t="s">
        <v>191</v>
      </c>
      <c r="C9" s="54" t="b">
        <f>IF(A9=1,TRUE,FALSE)</f>
        <v>1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s="238" customFormat="1" ht="16.5" customHeight="1" x14ac:dyDescent="0.2">
      <c r="A10" s="49"/>
      <c r="B10" s="266" t="s">
        <v>35</v>
      </c>
      <c r="C10" s="267"/>
      <c r="D10" s="107" t="s">
        <v>215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15" customHeight="1" x14ac:dyDescent="0.2">
      <c r="C11" s="1"/>
      <c r="D11" s="1"/>
      <c r="E11" s="1"/>
      <c r="F11" s="1"/>
      <c r="G11" s="1"/>
      <c r="H11" s="1"/>
    </row>
    <row r="12" spans="1:17" ht="15" customHeight="1" x14ac:dyDescent="0.2">
      <c r="A12" s="1"/>
      <c r="B12" s="7" t="s">
        <v>44</v>
      </c>
      <c r="C12" s="58" t="s">
        <v>45</v>
      </c>
      <c r="D12" s="295" t="s">
        <v>46</v>
      </c>
      <c r="E12" s="295" t="s">
        <v>36</v>
      </c>
      <c r="F12" s="297" t="s">
        <v>34</v>
      </c>
      <c r="G12" s="1"/>
      <c r="H12" s="1"/>
      <c r="Q12" s="2"/>
    </row>
    <row r="13" spans="1:17" ht="15" customHeight="1" x14ac:dyDescent="0.2">
      <c r="A13" s="1"/>
      <c r="B13" s="11" t="s">
        <v>86</v>
      </c>
      <c r="C13" s="64" t="s">
        <v>87</v>
      </c>
      <c r="D13" s="296"/>
      <c r="E13" s="296"/>
      <c r="F13" s="298"/>
      <c r="G13" s="1"/>
      <c r="H13" s="1"/>
      <c r="Q13" s="2"/>
    </row>
    <row r="14" spans="1:17" ht="15" customHeight="1" x14ac:dyDescent="0.2">
      <c r="A14" s="1"/>
      <c r="B14" s="55">
        <v>40071</v>
      </c>
      <c r="C14" s="59">
        <v>42262</v>
      </c>
      <c r="D14" s="60"/>
      <c r="E14" s="61" t="s">
        <v>85</v>
      </c>
      <c r="F14" s="65">
        <f>D14/30</f>
        <v>0</v>
      </c>
      <c r="G14" s="107" t="s">
        <v>90</v>
      </c>
      <c r="H14" s="1"/>
      <c r="Q14" s="2"/>
    </row>
    <row r="15" spans="1:17" ht="15" customHeight="1" x14ac:dyDescent="0.2">
      <c r="A15" s="1"/>
      <c r="B15" s="57"/>
      <c r="C15" s="62"/>
      <c r="D15" s="60"/>
      <c r="E15" s="63" t="s">
        <v>88</v>
      </c>
      <c r="F15" s="56">
        <f>D15/30</f>
        <v>0</v>
      </c>
      <c r="G15" s="1"/>
      <c r="H15" s="1"/>
      <c r="Q15" s="2"/>
    </row>
    <row r="16" spans="1:17" ht="19.5" customHeight="1" x14ac:dyDescent="0.2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">
      <c r="A35" s="1"/>
      <c r="B35" s="1"/>
      <c r="C35" s="1"/>
      <c r="D35" s="1"/>
      <c r="E35" s="1"/>
      <c r="F35" s="1"/>
      <c r="G35" s="1"/>
      <c r="H35" s="1"/>
    </row>
    <row r="36" spans="1:8" ht="15" customHeight="1" x14ac:dyDescent="0.2">
      <c r="A36" s="1"/>
      <c r="B36" s="1"/>
      <c r="C36" s="1"/>
      <c r="D36" s="1"/>
      <c r="E36" s="1"/>
      <c r="F36" s="1"/>
      <c r="G36" s="1"/>
      <c r="H36" s="1"/>
    </row>
    <row r="37" spans="1:8" ht="15" customHeight="1" x14ac:dyDescent="0.2">
      <c r="A37" s="1"/>
      <c r="B37" s="1"/>
      <c r="C37" s="1"/>
      <c r="D37" s="1"/>
      <c r="E37" s="1"/>
      <c r="F37" s="1"/>
      <c r="G37" s="1"/>
      <c r="H37" s="1"/>
    </row>
    <row r="38" spans="1:8" ht="15" customHeight="1" x14ac:dyDescent="0.2">
      <c r="A38" s="1"/>
      <c r="B38" s="1"/>
      <c r="C38" s="1"/>
      <c r="D38" s="1"/>
      <c r="E38" s="1"/>
      <c r="F38" s="1"/>
      <c r="G38" s="1"/>
      <c r="H38" s="1"/>
    </row>
    <row r="39" spans="1:8" ht="15" customHeight="1" x14ac:dyDescent="0.2">
      <c r="A39" s="1"/>
      <c r="B39" s="1"/>
      <c r="C39" s="1"/>
      <c r="D39" s="1"/>
      <c r="E39" s="1"/>
      <c r="F39" s="1"/>
      <c r="G39" s="1"/>
      <c r="H39" s="1"/>
    </row>
    <row r="40" spans="1:8" ht="15" customHeight="1" x14ac:dyDescent="0.2">
      <c r="A40" s="1"/>
      <c r="B40" s="1"/>
      <c r="C40" s="1"/>
      <c r="D40" s="1"/>
      <c r="E40" s="1"/>
      <c r="F40" s="1"/>
      <c r="G40" s="1"/>
      <c r="H40" s="1"/>
    </row>
    <row r="41" spans="1:8" ht="15" customHeight="1" x14ac:dyDescent="0.2">
      <c r="A41" s="1"/>
      <c r="B41" s="1"/>
      <c r="C41" s="1"/>
      <c r="D41" s="1"/>
      <c r="E41" s="1"/>
      <c r="F41" s="1"/>
      <c r="G41" s="1"/>
      <c r="H41" s="1"/>
    </row>
    <row r="42" spans="1:8" ht="15" customHeight="1" x14ac:dyDescent="0.2">
      <c r="A42" s="1"/>
      <c r="B42" s="1"/>
      <c r="C42" s="1"/>
      <c r="D42" s="1"/>
      <c r="E42" s="1"/>
      <c r="F42" s="1"/>
      <c r="G42" s="1"/>
      <c r="H42" s="1"/>
    </row>
    <row r="43" spans="1:8" ht="15" customHeight="1" x14ac:dyDescent="0.2">
      <c r="A43" s="1"/>
      <c r="B43" s="1"/>
      <c r="C43" s="1"/>
      <c r="D43" s="1"/>
      <c r="E43" s="1"/>
      <c r="F43" s="1"/>
      <c r="G43" s="1"/>
      <c r="H43" s="1"/>
    </row>
    <row r="44" spans="1:8" ht="15" customHeight="1" x14ac:dyDescent="0.2">
      <c r="A44" s="1"/>
      <c r="B44" s="1"/>
      <c r="C44" s="1"/>
      <c r="D44" s="1"/>
      <c r="E44" s="1"/>
      <c r="F44" s="1"/>
      <c r="G44" s="1"/>
      <c r="H44" s="1"/>
    </row>
    <row r="45" spans="1:8" ht="15" customHeight="1" x14ac:dyDescent="0.2">
      <c r="A45" s="1"/>
      <c r="B45" s="1"/>
      <c r="C45" s="1"/>
      <c r="D45" s="1"/>
      <c r="E45" s="1"/>
      <c r="F45" s="1"/>
      <c r="G45" s="1"/>
      <c r="H45" s="1"/>
    </row>
    <row r="46" spans="1:8" ht="15" customHeight="1" x14ac:dyDescent="0.2">
      <c r="A46" s="1"/>
      <c r="B46" s="1"/>
      <c r="C46" s="1"/>
      <c r="D46" s="1"/>
      <c r="E46" s="1"/>
      <c r="F46" s="1"/>
      <c r="G46" s="1"/>
      <c r="H46" s="1"/>
    </row>
    <row r="47" spans="1:8" ht="15" customHeight="1" x14ac:dyDescent="0.2">
      <c r="A47" s="1"/>
      <c r="B47" s="1"/>
      <c r="C47" s="1"/>
      <c r="D47" s="1"/>
      <c r="E47" s="1"/>
      <c r="F47" s="1"/>
      <c r="G47" s="1"/>
      <c r="H47" s="1"/>
    </row>
    <row r="48" spans="1:8" ht="15" customHeight="1" x14ac:dyDescent="0.2">
      <c r="A48" s="1"/>
      <c r="B48" s="1"/>
      <c r="C48" s="1"/>
      <c r="D48" s="1"/>
      <c r="E48" s="1"/>
      <c r="F48" s="1"/>
      <c r="G48" s="1"/>
      <c r="H48" s="1"/>
    </row>
    <row r="49" spans="1:8" ht="15" customHeight="1" x14ac:dyDescent="0.2">
      <c r="A49" s="1"/>
      <c r="B49" s="1"/>
      <c r="C49" s="1"/>
      <c r="D49" s="1"/>
      <c r="E49" s="1"/>
      <c r="F49" s="1"/>
      <c r="G49" s="1"/>
      <c r="H49" s="1"/>
    </row>
    <row r="50" spans="1:8" ht="15" customHeight="1" x14ac:dyDescent="0.2">
      <c r="A50" s="1"/>
      <c r="B50" s="1"/>
      <c r="C50" s="1"/>
      <c r="D50" s="1"/>
      <c r="E50" s="1"/>
      <c r="F50" s="1"/>
      <c r="G50" s="1"/>
      <c r="H50" s="1"/>
    </row>
    <row r="51" spans="1:8" ht="15" customHeight="1" x14ac:dyDescent="0.2">
      <c r="C51" s="1"/>
      <c r="D51" s="1"/>
      <c r="E51" s="1"/>
      <c r="F51" s="1"/>
      <c r="G51" s="1"/>
      <c r="H51" s="1"/>
    </row>
    <row r="52" spans="1:8" ht="15" customHeight="1" x14ac:dyDescent="0.2">
      <c r="F52" s="1"/>
      <c r="G52" s="1"/>
      <c r="H52" s="1"/>
    </row>
    <row r="53" spans="1:8" ht="15" customHeight="1" x14ac:dyDescent="0.2">
      <c r="F53" s="1"/>
      <c r="G53" s="1"/>
    </row>
  </sheetData>
  <mergeCells count="4">
    <mergeCell ref="D12:D13"/>
    <mergeCell ref="F12:F13"/>
    <mergeCell ref="E12:E13"/>
    <mergeCell ref="B3:C3"/>
  </mergeCells>
  <phoneticPr fontId="5" type="noConversion"/>
  <pageMargins left="0.75" right="0.75" top="1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Scroll Bar 1">
              <controlPr defaultSize="0" autoPict="0">
                <anchor moveWithCells="1">
                  <from>
                    <xdr:col>1</xdr:col>
                    <xdr:colOff>981075</xdr:colOff>
                    <xdr:row>6</xdr:row>
                    <xdr:rowOff>28575</xdr:rowOff>
                  </from>
                  <to>
                    <xdr:col>1</xdr:col>
                    <xdr:colOff>1466850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Scroll Bar 2">
              <controlPr defaultSize="0" autoPict="0">
                <anchor moveWithCells="1">
                  <from>
                    <xdr:col>1</xdr:col>
                    <xdr:colOff>981075</xdr:colOff>
                    <xdr:row>7</xdr:row>
                    <xdr:rowOff>19050</xdr:rowOff>
                  </from>
                  <to>
                    <xdr:col>1</xdr:col>
                    <xdr:colOff>1466850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Scroll Bar 3">
              <controlPr defaultSize="0" autoPict="0">
                <anchor moveWithCells="1">
                  <from>
                    <xdr:col>1</xdr:col>
                    <xdr:colOff>981075</xdr:colOff>
                    <xdr:row>8</xdr:row>
                    <xdr:rowOff>9525</xdr:rowOff>
                  </from>
                  <to>
                    <xdr:col>1</xdr:col>
                    <xdr:colOff>1466850</xdr:colOff>
                    <xdr:row>8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8"/>
  <sheetViews>
    <sheetView showGridLines="0" workbookViewId="0">
      <selection activeCell="H10" sqref="H10"/>
    </sheetView>
  </sheetViews>
  <sheetFormatPr defaultRowHeight="15" x14ac:dyDescent="0.2"/>
  <cols>
    <col min="1" max="1" width="5.85546875" style="2" customWidth="1"/>
    <col min="2" max="2" width="25" style="2" customWidth="1"/>
    <col min="3" max="3" width="19.85546875" style="2" customWidth="1"/>
    <col min="4" max="4" width="4.28515625" style="2" customWidth="1"/>
    <col min="5" max="5" width="18.7109375" style="2" customWidth="1"/>
    <col min="6" max="6" width="9.42578125" style="2" customWidth="1"/>
    <col min="7" max="7" width="18.28515625" style="2" customWidth="1"/>
    <col min="8" max="8" width="18.42578125" style="2" customWidth="1"/>
    <col min="9" max="9" width="5.85546875" style="2" customWidth="1"/>
    <col min="10" max="16384" width="9.140625" style="2"/>
  </cols>
  <sheetData>
    <row r="1" spans="1:8" ht="19.5" customHeight="1" x14ac:dyDescent="0.2"/>
    <row r="2" spans="1:8" ht="18.75" x14ac:dyDescent="0.2">
      <c r="B2" s="12" t="s">
        <v>17</v>
      </c>
    </row>
    <row r="3" spans="1:8" ht="18" customHeight="1" x14ac:dyDescent="0.2">
      <c r="B3" s="293" t="s">
        <v>161</v>
      </c>
      <c r="C3" s="300"/>
    </row>
    <row r="4" spans="1:8" x14ac:dyDescent="0.2">
      <c r="B4" s="4" t="s">
        <v>91</v>
      </c>
    </row>
    <row r="5" spans="1:8" x14ac:dyDescent="0.2">
      <c r="B5" s="4" t="s">
        <v>92</v>
      </c>
    </row>
    <row r="7" spans="1:8" ht="16.5" customHeight="1" x14ac:dyDescent="0.2">
      <c r="A7" s="49">
        <v>165</v>
      </c>
      <c r="B7" s="45" t="s">
        <v>83</v>
      </c>
      <c r="C7" s="66">
        <f>A7+42735</f>
        <v>42900</v>
      </c>
      <c r="E7" s="7" t="s">
        <v>44</v>
      </c>
      <c r="F7" s="10" t="s">
        <v>34</v>
      </c>
      <c r="G7" s="58" t="s">
        <v>47</v>
      </c>
      <c r="H7" s="7" t="s">
        <v>48</v>
      </c>
    </row>
    <row r="8" spans="1:8" ht="16.5" customHeight="1" x14ac:dyDescent="0.2">
      <c r="A8" s="49">
        <v>7</v>
      </c>
      <c r="B8" s="67" t="str">
        <f>"Bulan ("&amp;IF(A8&lt;10,"mundur)","maju)")</f>
        <v>Bulan (mundur)</v>
      </c>
      <c r="C8" s="68">
        <f>A8-10</f>
        <v>-3</v>
      </c>
      <c r="E8" s="8" t="s">
        <v>86</v>
      </c>
      <c r="F8" s="34" t="s">
        <v>94</v>
      </c>
      <c r="G8" s="58" t="s">
        <v>95</v>
      </c>
      <c r="H8" s="7" t="s">
        <v>43</v>
      </c>
    </row>
    <row r="9" spans="1:8" ht="16.5" customHeight="1" x14ac:dyDescent="0.2">
      <c r="B9" s="24" t="s">
        <v>93</v>
      </c>
      <c r="C9" s="74"/>
      <c r="E9" s="70">
        <v>42599</v>
      </c>
      <c r="F9" s="72">
        <v>10</v>
      </c>
      <c r="G9" s="73"/>
      <c r="H9" s="44" t="s">
        <v>217</v>
      </c>
    </row>
    <row r="10" spans="1:8" x14ac:dyDescent="0.2">
      <c r="C10" s="75" t="s">
        <v>216</v>
      </c>
      <c r="E10" s="71">
        <v>43023</v>
      </c>
      <c r="F10" s="72">
        <v>15</v>
      </c>
      <c r="G10" s="73"/>
      <c r="H10" s="44" t="s">
        <v>218</v>
      </c>
    </row>
    <row r="11" spans="1:8" x14ac:dyDescent="0.2">
      <c r="E11" s="70">
        <f>E9</f>
        <v>42599</v>
      </c>
      <c r="F11" s="72">
        <v>-10</v>
      </c>
      <c r="G11" s="73"/>
      <c r="H11" s="44" t="s">
        <v>219</v>
      </c>
    </row>
    <row r="12" spans="1:8" ht="12.75" customHeight="1" x14ac:dyDescent="0.2">
      <c r="E12" s="71">
        <f>E10</f>
        <v>43023</v>
      </c>
      <c r="F12" s="72">
        <v>-15</v>
      </c>
      <c r="G12" s="73"/>
      <c r="H12" s="44" t="s">
        <v>220</v>
      </c>
    </row>
    <row r="13" spans="1:8" ht="19.5" customHeight="1" x14ac:dyDescent="0.2"/>
    <row r="14" spans="1:8" ht="16.5" customHeight="1" x14ac:dyDescent="0.2"/>
    <row r="15" spans="1:8" ht="16.5" customHeight="1" x14ac:dyDescent="0.2"/>
    <row r="16" spans="1:8" ht="16.5" customHeight="1" x14ac:dyDescent="0.2"/>
    <row r="17" ht="16.5" customHeight="1" x14ac:dyDescent="0.2"/>
    <row r="18" ht="18" customHeight="1" x14ac:dyDescent="0.2"/>
  </sheetData>
  <mergeCells count="1">
    <mergeCell ref="B3:C3"/>
  </mergeCells>
  <phoneticPr fontId="5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Scroll Bar 1">
              <controlPr defaultSize="0" autoPict="0">
                <anchor moveWithCells="1">
                  <from>
                    <xdr:col>1</xdr:col>
                    <xdr:colOff>1104900</xdr:colOff>
                    <xdr:row>6</xdr:row>
                    <xdr:rowOff>28575</xdr:rowOff>
                  </from>
                  <to>
                    <xdr:col>1</xdr:col>
                    <xdr:colOff>1590675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4" name="Scroll Bar 2">
              <controlPr defaultSize="0" autoPict="0">
                <anchor moveWithCells="1">
                  <from>
                    <xdr:col>1</xdr:col>
                    <xdr:colOff>1104900</xdr:colOff>
                    <xdr:row>7</xdr:row>
                    <xdr:rowOff>19050</xdr:rowOff>
                  </from>
                  <to>
                    <xdr:col>1</xdr:col>
                    <xdr:colOff>1590675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8"/>
  <sheetViews>
    <sheetView showGridLines="0" workbookViewId="0">
      <selection activeCell="C9" sqref="C9"/>
    </sheetView>
  </sheetViews>
  <sheetFormatPr defaultRowHeight="15" x14ac:dyDescent="0.2"/>
  <cols>
    <col min="1" max="1" width="5.85546875" style="2" customWidth="1"/>
    <col min="2" max="2" width="25.42578125" style="2" customWidth="1"/>
    <col min="3" max="3" width="19.85546875" style="2" customWidth="1"/>
    <col min="4" max="4" width="4.28515625" style="2" customWidth="1"/>
    <col min="5" max="5" width="18.7109375" style="2" customWidth="1"/>
    <col min="6" max="6" width="9.42578125" style="2" customWidth="1"/>
    <col min="7" max="7" width="18.28515625" style="2" customWidth="1"/>
    <col min="8" max="8" width="22.140625" style="2" customWidth="1"/>
    <col min="9" max="9" width="5.85546875" style="2" customWidth="1"/>
    <col min="10" max="16384" width="9.140625" style="2"/>
  </cols>
  <sheetData>
    <row r="1" spans="1:8" ht="19.5" customHeight="1" x14ac:dyDescent="0.2"/>
    <row r="2" spans="1:8" ht="18.75" x14ac:dyDescent="0.2">
      <c r="B2" s="12" t="s">
        <v>96</v>
      </c>
    </row>
    <row r="3" spans="1:8" ht="18" customHeight="1" x14ac:dyDescent="0.2">
      <c r="B3" s="293" t="s">
        <v>162</v>
      </c>
      <c r="C3" s="300"/>
    </row>
    <row r="4" spans="1:8" x14ac:dyDescent="0.2">
      <c r="B4" s="4" t="s">
        <v>97</v>
      </c>
    </row>
    <row r="5" spans="1:8" x14ac:dyDescent="0.2">
      <c r="B5" s="4" t="s">
        <v>92</v>
      </c>
    </row>
    <row r="7" spans="1:8" ht="16.5" customHeight="1" x14ac:dyDescent="0.2">
      <c r="A7" s="49">
        <v>261</v>
      </c>
      <c r="B7" s="45" t="s">
        <v>83</v>
      </c>
      <c r="C7" s="66">
        <f>A7+42735</f>
        <v>42996</v>
      </c>
      <c r="E7" s="7" t="s">
        <v>44</v>
      </c>
      <c r="F7" s="10" t="s">
        <v>34</v>
      </c>
      <c r="G7" s="58" t="s">
        <v>47</v>
      </c>
      <c r="H7" s="7" t="s">
        <v>48</v>
      </c>
    </row>
    <row r="8" spans="1:8" ht="16.5" customHeight="1" x14ac:dyDescent="0.2">
      <c r="A8" s="49">
        <v>9</v>
      </c>
      <c r="B8" s="67" t="str">
        <f>"Bulan ("&amp;IF(A8&lt;10,"mundur)","maju)")</f>
        <v>Bulan (mundur)</v>
      </c>
      <c r="C8" s="68">
        <f>A8-10</f>
        <v>-1</v>
      </c>
      <c r="E8" s="8" t="s">
        <v>86</v>
      </c>
      <c r="F8" s="34" t="s">
        <v>94</v>
      </c>
      <c r="G8" s="58" t="s">
        <v>95</v>
      </c>
      <c r="H8" s="7" t="s">
        <v>43</v>
      </c>
    </row>
    <row r="9" spans="1:8" ht="16.5" customHeight="1" x14ac:dyDescent="0.2">
      <c r="B9" s="24" t="s">
        <v>93</v>
      </c>
      <c r="C9" s="74"/>
      <c r="E9" s="70">
        <v>42964</v>
      </c>
      <c r="F9" s="72">
        <v>10</v>
      </c>
      <c r="G9" s="73"/>
      <c r="H9" s="44" t="s">
        <v>222</v>
      </c>
    </row>
    <row r="10" spans="1:8" x14ac:dyDescent="0.2">
      <c r="C10" s="75" t="s">
        <v>221</v>
      </c>
      <c r="E10" s="71">
        <v>43388</v>
      </c>
      <c r="F10" s="72">
        <v>15</v>
      </c>
      <c r="G10" s="73"/>
      <c r="H10" s="44" t="s">
        <v>223</v>
      </c>
    </row>
    <row r="11" spans="1:8" x14ac:dyDescent="0.2">
      <c r="E11" s="70">
        <f>E9</f>
        <v>42964</v>
      </c>
      <c r="F11" s="72">
        <v>-10</v>
      </c>
      <c r="G11" s="73"/>
      <c r="H11" s="44" t="s">
        <v>224</v>
      </c>
    </row>
    <row r="12" spans="1:8" ht="12.75" customHeight="1" x14ac:dyDescent="0.2">
      <c r="E12" s="71">
        <f>E10</f>
        <v>43388</v>
      </c>
      <c r="F12" s="72">
        <v>-15</v>
      </c>
      <c r="G12" s="73"/>
      <c r="H12" s="44" t="s">
        <v>225</v>
      </c>
    </row>
    <row r="13" spans="1:8" ht="19.5" customHeight="1" x14ac:dyDescent="0.2"/>
    <row r="14" spans="1:8" ht="16.5" customHeight="1" x14ac:dyDescent="0.2"/>
    <row r="15" spans="1:8" ht="16.5" customHeight="1" x14ac:dyDescent="0.2"/>
    <row r="16" spans="1:8" ht="16.5" customHeight="1" x14ac:dyDescent="0.2"/>
    <row r="17" ht="16.5" customHeight="1" x14ac:dyDescent="0.2"/>
    <row r="18" ht="18" customHeight="1" x14ac:dyDescent="0.2"/>
  </sheetData>
  <mergeCells count="1">
    <mergeCell ref="B3:C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Scroll Bar 1">
              <controlPr defaultSize="0" autoPict="0">
                <anchor moveWithCells="1">
                  <from>
                    <xdr:col>1</xdr:col>
                    <xdr:colOff>1133475</xdr:colOff>
                    <xdr:row>6</xdr:row>
                    <xdr:rowOff>28575</xdr:rowOff>
                  </from>
                  <to>
                    <xdr:col>1</xdr:col>
                    <xdr:colOff>1619250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4" name="Scroll Bar 2">
              <controlPr defaultSize="0" autoPict="0">
                <anchor moveWithCells="1">
                  <from>
                    <xdr:col>1</xdr:col>
                    <xdr:colOff>1133475</xdr:colOff>
                    <xdr:row>7</xdr:row>
                    <xdr:rowOff>19050</xdr:rowOff>
                  </from>
                  <to>
                    <xdr:col>1</xdr:col>
                    <xdr:colOff>1619250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workbookViewId="0">
      <selection activeCell="C8" sqref="C8:C13"/>
    </sheetView>
  </sheetViews>
  <sheetFormatPr defaultRowHeight="15" customHeight="1" x14ac:dyDescent="0.2"/>
  <cols>
    <col min="1" max="1" width="5.85546875" style="2" customWidth="1"/>
    <col min="2" max="2" width="28" style="2" customWidth="1"/>
    <col min="3" max="3" width="15.42578125" style="2" customWidth="1"/>
    <col min="4" max="4" width="20.7109375" style="2" customWidth="1"/>
    <col min="5" max="5" width="5.85546875" style="1" customWidth="1"/>
    <col min="6" max="8" width="9.140625" style="1"/>
    <col min="9" max="16384" width="9.140625" style="2"/>
  </cols>
  <sheetData>
    <row r="1" spans="1:8" ht="20.25" customHeight="1" x14ac:dyDescent="0.2">
      <c r="A1" s="1"/>
      <c r="B1" s="1"/>
      <c r="C1" s="1"/>
      <c r="D1" s="1"/>
    </row>
    <row r="2" spans="1:8" ht="18.75" customHeight="1" x14ac:dyDescent="0.2">
      <c r="B2" s="12" t="s">
        <v>18</v>
      </c>
      <c r="C2" s="76"/>
      <c r="D2" s="76"/>
    </row>
    <row r="3" spans="1:8" ht="18" customHeight="1" x14ac:dyDescent="0.2">
      <c r="B3" s="250" t="s">
        <v>163</v>
      </c>
      <c r="C3" s="216"/>
      <c r="D3" s="76"/>
    </row>
    <row r="4" spans="1:8" ht="15" customHeight="1" x14ac:dyDescent="0.2">
      <c r="B4" s="4" t="s">
        <v>99</v>
      </c>
      <c r="C4" s="76"/>
      <c r="D4" s="76"/>
    </row>
    <row r="5" spans="1:8" ht="15" customHeight="1" x14ac:dyDescent="0.2">
      <c r="B5" s="13" t="s">
        <v>98</v>
      </c>
      <c r="C5" s="76"/>
      <c r="D5" s="76"/>
    </row>
    <row r="6" spans="1:8" ht="15" customHeight="1" x14ac:dyDescent="0.2">
      <c r="C6" s="76"/>
      <c r="D6" s="76"/>
    </row>
    <row r="7" spans="1:8" ht="15" customHeight="1" x14ac:dyDescent="0.2">
      <c r="A7" s="1"/>
      <c r="B7" s="11" t="s">
        <v>49</v>
      </c>
      <c r="C7" s="64" t="s">
        <v>50</v>
      </c>
      <c r="D7" s="11" t="s">
        <v>36</v>
      </c>
      <c r="E7" s="6"/>
      <c r="H7" s="2"/>
    </row>
    <row r="8" spans="1:8" ht="15" customHeight="1" x14ac:dyDescent="0.2">
      <c r="A8" s="77"/>
      <c r="B8" s="78">
        <v>2.0949074074074075E-2</v>
      </c>
      <c r="C8" s="80"/>
      <c r="D8" s="44" t="s">
        <v>226</v>
      </c>
      <c r="H8" s="2"/>
    </row>
    <row r="9" spans="1:8" x14ac:dyDescent="0.2">
      <c r="A9" s="77"/>
      <c r="B9" s="78">
        <v>0.57326388888888891</v>
      </c>
      <c r="C9" s="80"/>
      <c r="D9" s="44" t="s">
        <v>227</v>
      </c>
      <c r="H9" s="2"/>
    </row>
    <row r="10" spans="1:8" x14ac:dyDescent="0.2">
      <c r="A10" s="1"/>
      <c r="B10" s="78">
        <v>0.87204861111111109</v>
      </c>
      <c r="C10" s="81"/>
      <c r="D10" s="44" t="s">
        <v>228</v>
      </c>
      <c r="G10" s="2"/>
      <c r="H10" s="2"/>
    </row>
    <row r="11" spans="1:8" x14ac:dyDescent="0.2">
      <c r="A11" s="1"/>
      <c r="B11" s="78">
        <v>0.94797453703703705</v>
      </c>
      <c r="C11" s="81"/>
      <c r="D11" s="44" t="s">
        <v>229</v>
      </c>
    </row>
    <row r="12" spans="1:8" x14ac:dyDescent="0.2">
      <c r="A12" s="1"/>
      <c r="B12" s="78"/>
      <c r="C12" s="82"/>
      <c r="D12" s="44" t="s">
        <v>230</v>
      </c>
      <c r="H12" s="2"/>
    </row>
    <row r="13" spans="1:8" x14ac:dyDescent="0.2">
      <c r="A13" s="1"/>
      <c r="B13" s="84" t="s">
        <v>100</v>
      </c>
      <c r="C13" s="83"/>
      <c r="D13" s="79" t="s">
        <v>231</v>
      </c>
      <c r="H13" s="2"/>
    </row>
    <row r="14" spans="1:8" ht="19.5" customHeight="1" x14ac:dyDescent="0.2">
      <c r="A14" s="1"/>
      <c r="B14" s="1"/>
      <c r="C14" s="1"/>
      <c r="D14" s="1"/>
    </row>
    <row r="15" spans="1:8" ht="15" customHeight="1" x14ac:dyDescent="0.2">
      <c r="A15" s="1"/>
      <c r="B15" s="1"/>
      <c r="C15" s="1"/>
      <c r="D15" s="1"/>
    </row>
    <row r="16" spans="1:8" ht="15" customHeight="1" x14ac:dyDescent="0.2">
      <c r="A16" s="1"/>
      <c r="B16" s="1"/>
      <c r="C16" s="1"/>
      <c r="D16" s="1"/>
    </row>
    <row r="17" spans="1:4" ht="15" customHeight="1" x14ac:dyDescent="0.2">
      <c r="A17" s="1"/>
      <c r="B17" s="1"/>
      <c r="C17" s="1"/>
      <c r="D17" s="1"/>
    </row>
    <row r="18" spans="1:4" ht="15" customHeight="1" x14ac:dyDescent="0.2">
      <c r="A18" s="1"/>
      <c r="B18" s="1"/>
      <c r="C18" s="1"/>
      <c r="D18" s="1"/>
    </row>
    <row r="19" spans="1:4" ht="15" customHeight="1" x14ac:dyDescent="0.2">
      <c r="A19" s="1"/>
      <c r="B19" s="1"/>
      <c r="C19" s="1"/>
      <c r="D19" s="1"/>
    </row>
    <row r="20" spans="1:4" ht="15" customHeight="1" x14ac:dyDescent="0.2">
      <c r="A20" s="1"/>
      <c r="B20" s="1"/>
      <c r="C20" s="1"/>
      <c r="D20" s="1"/>
    </row>
    <row r="21" spans="1:4" ht="15" customHeight="1" x14ac:dyDescent="0.2">
      <c r="A21" s="1"/>
      <c r="B21" s="1"/>
      <c r="C21" s="1"/>
      <c r="D21" s="1"/>
    </row>
    <row r="22" spans="1:4" ht="15" customHeight="1" x14ac:dyDescent="0.2">
      <c r="A22" s="1"/>
      <c r="B22" s="1"/>
      <c r="C22" s="1"/>
      <c r="D22" s="1"/>
    </row>
    <row r="23" spans="1:4" ht="15" customHeight="1" x14ac:dyDescent="0.2">
      <c r="A23" s="1"/>
      <c r="B23" s="1"/>
      <c r="C23" s="1"/>
      <c r="D23" s="1"/>
    </row>
    <row r="24" spans="1:4" ht="15" customHeight="1" x14ac:dyDescent="0.2">
      <c r="A24" s="1"/>
      <c r="B24" s="1"/>
      <c r="C24" s="1"/>
      <c r="D24" s="1"/>
    </row>
    <row r="25" spans="1:4" ht="15" customHeight="1" x14ac:dyDescent="0.2">
      <c r="A25" s="1"/>
      <c r="B25" s="1"/>
      <c r="C25" s="1"/>
      <c r="D25" s="1"/>
    </row>
    <row r="26" spans="1:4" ht="15" customHeight="1" x14ac:dyDescent="0.2">
      <c r="A26" s="1"/>
      <c r="B26" s="1"/>
      <c r="C26" s="1"/>
      <c r="D26" s="1"/>
    </row>
    <row r="27" spans="1:4" ht="15" customHeight="1" x14ac:dyDescent="0.2">
      <c r="A27" s="1"/>
      <c r="B27" s="1"/>
      <c r="C27" s="1"/>
      <c r="D27" s="1"/>
    </row>
    <row r="28" spans="1:4" ht="15" customHeight="1" x14ac:dyDescent="0.2">
      <c r="A28" s="1"/>
      <c r="B28" s="1"/>
      <c r="C28" s="1"/>
      <c r="D28" s="1"/>
    </row>
    <row r="29" spans="1:4" ht="15" customHeight="1" x14ac:dyDescent="0.2">
      <c r="A29" s="1"/>
      <c r="B29" s="1"/>
      <c r="C29" s="1"/>
      <c r="D29" s="1"/>
    </row>
    <row r="30" spans="1:4" ht="15" customHeight="1" x14ac:dyDescent="0.2">
      <c r="A30" s="1"/>
      <c r="B30" s="1"/>
      <c r="C30" s="1"/>
      <c r="D30" s="1"/>
    </row>
    <row r="31" spans="1:4" ht="15" customHeight="1" x14ac:dyDescent="0.2">
      <c r="A31" s="1"/>
      <c r="B31" s="1"/>
      <c r="C31" s="1"/>
      <c r="D31" s="1"/>
    </row>
    <row r="32" spans="1:4" ht="15" customHeight="1" x14ac:dyDescent="0.2">
      <c r="A32" s="1"/>
      <c r="B32" s="1"/>
      <c r="C32" s="1"/>
      <c r="D32" s="1"/>
    </row>
    <row r="33" spans="1:4" ht="15" customHeight="1" x14ac:dyDescent="0.2">
      <c r="A33" s="1"/>
      <c r="B33" s="1"/>
      <c r="C33" s="1"/>
      <c r="D33" s="1"/>
    </row>
    <row r="34" spans="1:4" ht="15" customHeight="1" x14ac:dyDescent="0.2">
      <c r="A34" s="1"/>
      <c r="B34" s="1"/>
      <c r="C34" s="1"/>
      <c r="D34" s="1"/>
    </row>
    <row r="35" spans="1:4" ht="15" customHeight="1" x14ac:dyDescent="0.2">
      <c r="A35" s="1"/>
      <c r="B35" s="1"/>
      <c r="C35" s="1"/>
      <c r="D35" s="1"/>
    </row>
    <row r="36" spans="1:4" ht="15" customHeight="1" x14ac:dyDescent="0.2">
      <c r="A36" s="1"/>
      <c r="B36" s="1"/>
      <c r="C36" s="1"/>
      <c r="D36" s="1"/>
    </row>
    <row r="37" spans="1:4" ht="15" customHeight="1" x14ac:dyDescent="0.2">
      <c r="A37" s="1"/>
      <c r="B37" s="1"/>
      <c r="C37" s="1"/>
      <c r="D37" s="1"/>
    </row>
    <row r="38" spans="1:4" ht="15" customHeight="1" x14ac:dyDescent="0.2">
      <c r="A38" s="1"/>
      <c r="B38" s="1"/>
      <c r="C38" s="1"/>
      <c r="D38" s="1"/>
    </row>
    <row r="39" spans="1:4" ht="15" customHeight="1" x14ac:dyDescent="0.2">
      <c r="A39" s="1"/>
      <c r="B39" s="1"/>
      <c r="C39" s="1"/>
      <c r="D39" s="1"/>
    </row>
    <row r="40" spans="1:4" ht="15" customHeight="1" x14ac:dyDescent="0.2">
      <c r="A40" s="1"/>
      <c r="B40" s="1"/>
      <c r="C40" s="1"/>
      <c r="D40" s="1"/>
    </row>
    <row r="41" spans="1:4" ht="15" customHeight="1" x14ac:dyDescent="0.2">
      <c r="A41" s="1"/>
      <c r="B41" s="1"/>
      <c r="C41" s="1"/>
      <c r="D41" s="1"/>
    </row>
    <row r="42" spans="1:4" ht="15" customHeight="1" x14ac:dyDescent="0.2">
      <c r="A42" s="1"/>
      <c r="B42" s="1"/>
      <c r="C42" s="1"/>
      <c r="D42" s="1"/>
    </row>
    <row r="43" spans="1:4" ht="15" customHeight="1" x14ac:dyDescent="0.2">
      <c r="A43" s="1"/>
      <c r="B43" s="1"/>
      <c r="C43" s="1"/>
      <c r="D43" s="1"/>
    </row>
    <row r="44" spans="1:4" ht="15" customHeight="1" x14ac:dyDescent="0.2">
      <c r="A44" s="1"/>
      <c r="B44" s="1"/>
      <c r="C44" s="1"/>
      <c r="D44" s="1"/>
    </row>
    <row r="45" spans="1:4" ht="15" customHeight="1" x14ac:dyDescent="0.2">
      <c r="A45" s="1"/>
      <c r="B45" s="1"/>
      <c r="C45" s="1"/>
      <c r="D45" s="1"/>
    </row>
    <row r="46" spans="1:4" ht="15" customHeight="1" x14ac:dyDescent="0.2">
      <c r="A46" s="1"/>
      <c r="B46" s="1"/>
      <c r="C46" s="1"/>
      <c r="D46" s="1"/>
    </row>
    <row r="47" spans="1:4" ht="15" customHeight="1" x14ac:dyDescent="0.2">
      <c r="A47" s="1"/>
      <c r="B47" s="1"/>
      <c r="C47" s="1"/>
      <c r="D47" s="1"/>
    </row>
    <row r="48" spans="1:4" ht="15" customHeight="1" x14ac:dyDescent="0.2">
      <c r="A48" s="1"/>
      <c r="B48" s="1"/>
      <c r="C48" s="1"/>
      <c r="D48" s="1"/>
    </row>
    <row r="49" spans="1:4" ht="15" customHeight="1" x14ac:dyDescent="0.2">
      <c r="A49" s="1"/>
      <c r="B49" s="1"/>
      <c r="C49" s="1"/>
      <c r="D49" s="1"/>
    </row>
    <row r="50" spans="1:4" ht="15" customHeight="1" x14ac:dyDescent="0.2">
      <c r="A50" s="1"/>
      <c r="B50" s="1"/>
      <c r="C50" s="1"/>
      <c r="D50" s="1"/>
    </row>
    <row r="51" spans="1:4" ht="15" customHeight="1" x14ac:dyDescent="0.2">
      <c r="A51" s="1"/>
      <c r="B51" s="1"/>
      <c r="C51" s="1"/>
      <c r="D51" s="1"/>
    </row>
    <row r="52" spans="1:4" ht="15" customHeight="1" x14ac:dyDescent="0.2">
      <c r="A52" s="1"/>
      <c r="B52" s="1"/>
      <c r="C52" s="1"/>
      <c r="D52" s="1"/>
    </row>
    <row r="53" spans="1:4" ht="15" customHeight="1" x14ac:dyDescent="0.2">
      <c r="A53" s="1"/>
      <c r="B53" s="1"/>
      <c r="C53" s="1"/>
      <c r="D53" s="1"/>
    </row>
    <row r="54" spans="1:4" ht="15" customHeight="1" x14ac:dyDescent="0.2">
      <c r="A54" s="1"/>
      <c r="B54" s="1"/>
      <c r="C54" s="1"/>
      <c r="D54" s="1"/>
    </row>
    <row r="55" spans="1:4" ht="15" customHeight="1" x14ac:dyDescent="0.2">
      <c r="A55" s="1"/>
      <c r="B55" s="1"/>
      <c r="C55" s="1"/>
      <c r="D55" s="1"/>
    </row>
    <row r="56" spans="1:4" ht="15" customHeight="1" x14ac:dyDescent="0.2">
      <c r="A56" s="1"/>
      <c r="B56" s="1"/>
      <c r="C56" s="1"/>
      <c r="D56" s="1"/>
    </row>
  </sheetData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Lembar kerja</vt:lpstr>
      </vt:variant>
      <vt:variant>
        <vt:i4>22</vt:i4>
      </vt:variant>
      <vt:variant>
        <vt:lpstr>Rentang Bernama</vt:lpstr>
      </vt:variant>
      <vt:variant>
        <vt:i4>3</vt:i4>
      </vt:variant>
    </vt:vector>
  </HeadingPairs>
  <TitlesOfParts>
    <vt:vector size="25" baseType="lpstr">
      <vt:lpstr>DATE</vt:lpstr>
      <vt:lpstr>DATEVALUE</vt:lpstr>
      <vt:lpstr>DAY</vt:lpstr>
      <vt:lpstr>MONTH</vt:lpstr>
      <vt:lpstr>YEAR</vt:lpstr>
      <vt:lpstr>DAYS360</vt:lpstr>
      <vt:lpstr>EDATE</vt:lpstr>
      <vt:lpstr>EOMONTH</vt:lpstr>
      <vt:lpstr>HOUR</vt:lpstr>
      <vt:lpstr>MINUTE</vt:lpstr>
      <vt:lpstr>SECOND</vt:lpstr>
      <vt:lpstr>TIME</vt:lpstr>
      <vt:lpstr>TIMEVALUE</vt:lpstr>
      <vt:lpstr>NETWORKDAYS</vt:lpstr>
      <vt:lpstr>WORKDAY</vt:lpstr>
      <vt:lpstr>NOW</vt:lpstr>
      <vt:lpstr>TODAY</vt:lpstr>
      <vt:lpstr>NOW dan TODAY</vt:lpstr>
      <vt:lpstr>WEEKDAY</vt:lpstr>
      <vt:lpstr>WEEKNUM</vt:lpstr>
      <vt:lpstr>ISOWEEKNUM</vt:lpstr>
      <vt:lpstr>YEARFRAC</vt:lpstr>
      <vt:lpstr>TIPE1</vt:lpstr>
      <vt:lpstr>TIPE2</vt:lpstr>
      <vt:lpstr>TIPE3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Johar Arifin Wasisto</dc:creator>
  <cp:lastModifiedBy>user</cp:lastModifiedBy>
  <dcterms:created xsi:type="dcterms:W3CDTF">1998-09-28T18:51:42Z</dcterms:created>
  <dcterms:modified xsi:type="dcterms:W3CDTF">2017-01-06T21:26:06Z</dcterms:modified>
</cp:coreProperties>
</file>